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5" windowWidth="18060" windowHeight="7815" activeTab="1"/>
  </bookViews>
  <sheets>
    <sheet name="Intern budget" sheetId="1" r:id="rId1"/>
    <sheet name="Extern budget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E25" i="2" l="1"/>
  <c r="E14" i="2"/>
  <c r="E15" i="2"/>
  <c r="E16" i="2"/>
  <c r="E17" i="2"/>
  <c r="E18" i="2"/>
  <c r="E19" i="2"/>
  <c r="E20" i="2"/>
  <c r="E21" i="2"/>
  <c r="E22" i="2"/>
  <c r="F23" i="2" l="1"/>
  <c r="F25" i="2" s="1"/>
  <c r="E23" i="2"/>
  <c r="E8" i="2"/>
  <c r="E9" i="2"/>
  <c r="E13" i="2"/>
  <c r="E7" i="2"/>
  <c r="C23" i="2" l="1"/>
  <c r="D23" i="2"/>
  <c r="D10" i="2"/>
  <c r="C10" i="2"/>
  <c r="E10" i="2" s="1"/>
  <c r="E10" i="1" l="1"/>
  <c r="C10" i="1"/>
  <c r="C40" i="1"/>
  <c r="E40" i="1"/>
  <c r="D40" i="1"/>
  <c r="C24" i="1"/>
  <c r="E24" i="1"/>
  <c r="D24" i="1"/>
  <c r="D10" i="1"/>
  <c r="B40" i="1"/>
  <c r="B24" i="1"/>
  <c r="B10" i="1"/>
  <c r="B42" i="1" l="1"/>
  <c r="E42" i="1"/>
  <c r="C42" i="1"/>
  <c r="D42" i="1"/>
</calcChain>
</file>

<file path=xl/sharedStrings.xml><?xml version="1.0" encoding="utf-8"?>
<sst xmlns="http://schemas.openxmlformats.org/spreadsheetml/2006/main" count="89" uniqueCount="45">
  <si>
    <t>Budget UBF 2014-15 + uppföljning + budget förslag 2015 -2016</t>
  </si>
  <si>
    <t>Budget 2014-2015</t>
  </si>
  <si>
    <t>Utfall</t>
  </si>
  <si>
    <t>Avvikelse</t>
  </si>
  <si>
    <t>Budget 2015-2016</t>
  </si>
  <si>
    <t>Medlems avgifter</t>
  </si>
  <si>
    <t>Räntor</t>
  </si>
  <si>
    <t>Diverse</t>
  </si>
  <si>
    <t>Brickläggning</t>
  </si>
  <si>
    <t>Summa</t>
  </si>
  <si>
    <t>Netto tävlingar</t>
  </si>
  <si>
    <t>Allsvenskan</t>
  </si>
  <si>
    <t>Par</t>
  </si>
  <si>
    <t>Mixed</t>
  </si>
  <si>
    <t>Veteraner</t>
  </si>
  <si>
    <t>Damer</t>
  </si>
  <si>
    <t>Singel</t>
  </si>
  <si>
    <t>Allemans</t>
  </si>
  <si>
    <t>Klöverträffen</t>
  </si>
  <si>
    <t>Upplandsrally</t>
  </si>
  <si>
    <t>Mille</t>
  </si>
  <si>
    <t>Summa Tävlingar</t>
  </si>
  <si>
    <t>Övriga kostnader</t>
  </si>
  <si>
    <t>Styrelseersättningar</t>
  </si>
  <si>
    <t>Styrelsemöten</t>
  </si>
  <si>
    <t>Porto</t>
  </si>
  <si>
    <t>Årsmöte</t>
  </si>
  <si>
    <t>Material</t>
  </si>
  <si>
    <t>Representation</t>
  </si>
  <si>
    <t>Klubbaktiviteter</t>
  </si>
  <si>
    <t>Kurser</t>
  </si>
  <si>
    <t>Hemsida</t>
  </si>
  <si>
    <t>Klubbresebidrag</t>
  </si>
  <si>
    <t>Avskrivningar</t>
  </si>
  <si>
    <t>Summa kostnader</t>
  </si>
  <si>
    <t>Årets budget</t>
  </si>
  <si>
    <t>Kortlekar mm</t>
  </si>
  <si>
    <t>DM Lag</t>
  </si>
  <si>
    <t>x</t>
  </si>
  <si>
    <t>OBS diverse 95 mindre</t>
  </si>
  <si>
    <t>Intäkter</t>
  </si>
  <si>
    <t>Kostnader</t>
  </si>
  <si>
    <t>Budget/utfall</t>
  </si>
  <si>
    <t>Bilaga 3 bokslut 2015- 2016</t>
  </si>
  <si>
    <t>Budget 2016-2017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</si>
</sst>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Fill="1" applyBorder="1"/>
    <xf numFmtId="3" fontId="1" fillId="0" borderId="0" xfId="0" applyNumberFormat="1" applyFont="1" applyAlignment="1">
      <alignment horizontal="center"/>
    </xf>
    <xf numFmtId="0" fontId="0" fillId="0" borderId="0" xfId="0" applyFont="1"/>
    <xf numFmtId="0" fontId="0" fillId="0" borderId="1" xfId="0" applyFont="1" applyBorder="1"/>
    <xf numFmtId="3" fontId="0" fillId="0" borderId="1" xfId="0" applyNumberFormat="1" applyBorder="1" applyAlignment="1">
      <alignment horizontal="center"/>
    </xf>
    <xf numFmtId="0" fontId="0" fillId="0" borderId="0" xfId="0" applyFont="1" applyAlignment="1">
      <alignment horizontal="center"/>
    </xf>
    <xf numFmtId="3" fontId="1" fillId="0" borderId="0" xfId="0" applyNumberFormat="1" applyFont="1"/>
    <xf numFmtId="3" fontId="1" fillId="0" borderId="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42"/>
  <sheetViews>
    <sheetView workbookViewId="0">
      <selection activeCell="H31" sqref="H31"/>
    </sheetView>
  </sheetViews>
  <sheetFormatPr defaultRowHeight="15" x14ac:dyDescent="0.25"/>
  <cols>
    <col min="1" max="1" width="18.28515625" customWidth="1"/>
    <col min="2" max="2" width="18.5703125" customWidth="1"/>
    <col min="3" max="4" width="13.28515625" customWidth="1"/>
    <col min="5" max="5" width="18" customWidth="1"/>
  </cols>
  <sheetData>
    <row r="3" spans="1:6" x14ac:dyDescent="0.25">
      <c r="B3" s="1" t="s">
        <v>0</v>
      </c>
    </row>
    <row r="6" spans="1:6" x14ac:dyDescent="0.25">
      <c r="B6" s="2" t="s">
        <v>1</v>
      </c>
      <c r="C6" s="2" t="s">
        <v>2</v>
      </c>
      <c r="D6" s="2" t="s">
        <v>3</v>
      </c>
      <c r="E6" s="2" t="s">
        <v>4</v>
      </c>
      <c r="F6" s="2"/>
    </row>
    <row r="7" spans="1:6" x14ac:dyDescent="0.25">
      <c r="A7" t="s">
        <v>5</v>
      </c>
      <c r="B7" s="3">
        <v>92000</v>
      </c>
      <c r="C7" s="3">
        <v>91800</v>
      </c>
      <c r="D7" s="3">
        <v>-200</v>
      </c>
      <c r="E7" s="3">
        <v>92000</v>
      </c>
      <c r="F7" t="s">
        <v>38</v>
      </c>
    </row>
    <row r="8" spans="1:6" x14ac:dyDescent="0.25">
      <c r="A8" t="s">
        <v>6</v>
      </c>
      <c r="B8" s="4">
        <v>100</v>
      </c>
      <c r="C8" s="4">
        <v>297</v>
      </c>
      <c r="D8" s="3">
        <v>197</v>
      </c>
      <c r="E8" s="4">
        <v>0</v>
      </c>
      <c r="F8" t="s">
        <v>38</v>
      </c>
    </row>
    <row r="9" spans="1:6" x14ac:dyDescent="0.25">
      <c r="A9" t="s">
        <v>8</v>
      </c>
      <c r="B9" s="3">
        <v>3300</v>
      </c>
      <c r="C9" s="3">
        <v>1604</v>
      </c>
      <c r="D9" s="3">
        <v>-1696</v>
      </c>
      <c r="E9" s="3">
        <v>3000</v>
      </c>
      <c r="F9" s="1" t="s">
        <v>38</v>
      </c>
    </row>
    <row r="10" spans="1:6" x14ac:dyDescent="0.25">
      <c r="A10" s="6" t="s">
        <v>9</v>
      </c>
      <c r="B10" s="7">
        <f>SUM(B7:B9)</f>
        <v>95400</v>
      </c>
      <c r="C10" s="7">
        <f>SUM(C7:C9)</f>
        <v>93701</v>
      </c>
      <c r="D10" s="7">
        <f>SUM(D7:D9)</f>
        <v>-1699</v>
      </c>
      <c r="E10" s="7">
        <f>SUM(E7:E9)</f>
        <v>95000</v>
      </c>
    </row>
    <row r="11" spans="1:6" x14ac:dyDescent="0.25">
      <c r="B11" s="4"/>
      <c r="C11" s="4"/>
      <c r="D11" s="4"/>
      <c r="E11" s="4"/>
    </row>
    <row r="12" spans="1:6" x14ac:dyDescent="0.25">
      <c r="A12" s="1" t="s">
        <v>10</v>
      </c>
      <c r="B12" s="4"/>
      <c r="C12" s="4"/>
      <c r="D12" s="4"/>
      <c r="E12" s="4"/>
    </row>
    <row r="13" spans="1:6" x14ac:dyDescent="0.25">
      <c r="A13" t="s">
        <v>37</v>
      </c>
      <c r="B13" s="3">
        <v>-5000</v>
      </c>
      <c r="C13" s="3">
        <v>6194</v>
      </c>
      <c r="D13" s="3">
        <v>-1194</v>
      </c>
      <c r="E13" s="4">
        <v>-6500</v>
      </c>
      <c r="F13" t="s">
        <v>38</v>
      </c>
    </row>
    <row r="14" spans="1:6" x14ac:dyDescent="0.25">
      <c r="A14" t="s">
        <v>11</v>
      </c>
      <c r="B14" s="3">
        <v>-8000</v>
      </c>
      <c r="C14" s="4">
        <v>-7482</v>
      </c>
      <c r="D14" s="3">
        <v>518</v>
      </c>
      <c r="E14" s="4">
        <v>-8000</v>
      </c>
      <c r="F14" t="s">
        <v>38</v>
      </c>
    </row>
    <row r="15" spans="1:6" x14ac:dyDescent="0.25">
      <c r="A15" t="s">
        <v>12</v>
      </c>
      <c r="B15" s="3">
        <v>-10000</v>
      </c>
      <c r="C15" s="4">
        <v>-1139</v>
      </c>
      <c r="D15" s="3">
        <v>8861</v>
      </c>
      <c r="E15" s="4">
        <v>-8000</v>
      </c>
      <c r="F15" t="s">
        <v>38</v>
      </c>
    </row>
    <row r="16" spans="1:6" x14ac:dyDescent="0.25">
      <c r="A16" t="s">
        <v>13</v>
      </c>
      <c r="B16" s="3">
        <v>-4000</v>
      </c>
      <c r="C16" s="4">
        <v>-2094</v>
      </c>
      <c r="D16" s="3">
        <v>1906</v>
      </c>
      <c r="E16" s="4">
        <v>-6500</v>
      </c>
      <c r="F16" t="s">
        <v>38</v>
      </c>
    </row>
    <row r="17" spans="1:6" x14ac:dyDescent="0.25">
      <c r="A17" t="s">
        <v>14</v>
      </c>
      <c r="B17" s="3">
        <v>-4000</v>
      </c>
      <c r="C17" s="4">
        <v>-2348</v>
      </c>
      <c r="D17" s="3">
        <v>1652</v>
      </c>
      <c r="E17" s="4">
        <v>-6500</v>
      </c>
      <c r="F17" t="s">
        <v>38</v>
      </c>
    </row>
    <row r="18" spans="1:6" x14ac:dyDescent="0.25">
      <c r="A18" t="s">
        <v>15</v>
      </c>
      <c r="B18" s="3">
        <v>-4000</v>
      </c>
      <c r="C18" s="4">
        <v>-3520</v>
      </c>
      <c r="D18" s="3">
        <v>480</v>
      </c>
      <c r="E18" s="4">
        <v>-5000</v>
      </c>
      <c r="F18" t="s">
        <v>38</v>
      </c>
    </row>
    <row r="19" spans="1:6" x14ac:dyDescent="0.25">
      <c r="A19" t="s">
        <v>16</v>
      </c>
      <c r="B19" s="4">
        <v>0</v>
      </c>
      <c r="C19" s="11">
        <v>155</v>
      </c>
      <c r="D19" s="3">
        <v>155</v>
      </c>
      <c r="E19" s="4">
        <v>-1000</v>
      </c>
      <c r="F19" t="s">
        <v>38</v>
      </c>
    </row>
    <row r="20" spans="1:6" x14ac:dyDescent="0.25">
      <c r="A20" t="s">
        <v>17</v>
      </c>
      <c r="B20" s="3">
        <v>-4000</v>
      </c>
      <c r="C20" s="4">
        <v>-165</v>
      </c>
      <c r="D20" s="3">
        <v>3835</v>
      </c>
      <c r="E20" s="4">
        <v>-1000</v>
      </c>
      <c r="F20" s="8" t="s">
        <v>38</v>
      </c>
    </row>
    <row r="21" spans="1:6" x14ac:dyDescent="0.25">
      <c r="A21" t="s">
        <v>18</v>
      </c>
      <c r="B21" s="3">
        <v>-2000</v>
      </c>
      <c r="C21" s="4">
        <v>-910</v>
      </c>
      <c r="D21" s="3">
        <v>990</v>
      </c>
      <c r="E21" s="4">
        <v>-1000</v>
      </c>
      <c r="F21" s="8" t="s">
        <v>38</v>
      </c>
    </row>
    <row r="22" spans="1:6" x14ac:dyDescent="0.25">
      <c r="A22" t="s">
        <v>19</v>
      </c>
      <c r="B22" s="3">
        <v>-1000</v>
      </c>
      <c r="C22" s="3">
        <v>2120</v>
      </c>
      <c r="D22" s="3">
        <v>-1120</v>
      </c>
      <c r="E22" s="4">
        <v>-1120</v>
      </c>
      <c r="F22" t="s">
        <v>38</v>
      </c>
    </row>
    <row r="23" spans="1:6" x14ac:dyDescent="0.25">
      <c r="A23" t="s">
        <v>20</v>
      </c>
      <c r="B23" s="3">
        <v>-2000</v>
      </c>
      <c r="C23" s="4">
        <v>0</v>
      </c>
      <c r="D23" s="3">
        <v>2000</v>
      </c>
      <c r="E23" s="4">
        <v>0</v>
      </c>
      <c r="F23" t="s">
        <v>38</v>
      </c>
    </row>
    <row r="24" spans="1:6" x14ac:dyDescent="0.25">
      <c r="A24" s="6" t="s">
        <v>21</v>
      </c>
      <c r="B24" s="7">
        <f>SUM(B13:B23)</f>
        <v>-44000</v>
      </c>
      <c r="C24" s="7">
        <f>SUM(C13:C23)</f>
        <v>-9189</v>
      </c>
      <c r="D24" s="7">
        <f>SUM(D13:D23)</f>
        <v>18083</v>
      </c>
      <c r="E24" s="7">
        <f>SUM(E13:E23)</f>
        <v>-44620</v>
      </c>
    </row>
    <row r="26" spans="1:6" x14ac:dyDescent="0.25">
      <c r="A26" s="1" t="s">
        <v>22</v>
      </c>
    </row>
    <row r="27" spans="1:6" x14ac:dyDescent="0.25">
      <c r="A27" t="s">
        <v>23</v>
      </c>
      <c r="B27" s="3">
        <v>-13500</v>
      </c>
      <c r="C27" s="3">
        <v>-13500</v>
      </c>
      <c r="D27" s="3">
        <v>0</v>
      </c>
      <c r="E27" s="3"/>
      <c r="F27" t="s">
        <v>38</v>
      </c>
    </row>
    <row r="28" spans="1:6" x14ac:dyDescent="0.25">
      <c r="A28" s="8" t="s">
        <v>24</v>
      </c>
      <c r="B28" s="3">
        <v>-6000</v>
      </c>
      <c r="C28" s="3">
        <v>-7420</v>
      </c>
      <c r="D28" s="3">
        <v>-1420</v>
      </c>
      <c r="E28" s="3"/>
      <c r="F28" t="s">
        <v>38</v>
      </c>
    </row>
    <row r="29" spans="1:6" x14ac:dyDescent="0.25">
      <c r="A29" s="8" t="s">
        <v>25</v>
      </c>
      <c r="B29" s="4">
        <v>-500</v>
      </c>
      <c r="C29" s="4">
        <v>0</v>
      </c>
      <c r="D29" s="3">
        <v>0</v>
      </c>
      <c r="E29" s="3"/>
      <c r="F29" s="8" t="s">
        <v>38</v>
      </c>
    </row>
    <row r="30" spans="1:6" x14ac:dyDescent="0.25">
      <c r="A30" s="8" t="s">
        <v>26</v>
      </c>
      <c r="B30" s="3">
        <v>-6000</v>
      </c>
      <c r="C30" s="3">
        <v>-8757</v>
      </c>
      <c r="D30" s="3">
        <v>-2757</v>
      </c>
      <c r="E30" s="3"/>
      <c r="F30" s="8" t="s">
        <v>38</v>
      </c>
    </row>
    <row r="31" spans="1:6" x14ac:dyDescent="0.25">
      <c r="A31" s="8" t="s">
        <v>27</v>
      </c>
      <c r="B31" s="3">
        <v>-2000</v>
      </c>
      <c r="C31" s="3">
        <v>-1200</v>
      </c>
      <c r="D31" s="3">
        <v>800</v>
      </c>
      <c r="E31" s="3"/>
      <c r="F31" s="8" t="s">
        <v>38</v>
      </c>
    </row>
    <row r="32" spans="1:6" x14ac:dyDescent="0.25">
      <c r="A32" s="8" t="s">
        <v>28</v>
      </c>
      <c r="B32" s="3">
        <v>-5700</v>
      </c>
      <c r="C32" s="4">
        <v>-2494</v>
      </c>
      <c r="D32" s="3">
        <v>3206</v>
      </c>
      <c r="E32" s="3"/>
      <c r="F32" s="8" t="s">
        <v>38</v>
      </c>
    </row>
    <row r="33" spans="1:8" x14ac:dyDescent="0.25">
      <c r="A33" s="8" t="s">
        <v>29</v>
      </c>
      <c r="B33" s="3">
        <v>-1600</v>
      </c>
      <c r="C33" s="4">
        <v>0</v>
      </c>
      <c r="D33" s="3">
        <v>0</v>
      </c>
      <c r="E33" s="3"/>
      <c r="F33" t="s">
        <v>38</v>
      </c>
    </row>
    <row r="34" spans="1:8" x14ac:dyDescent="0.25">
      <c r="A34" s="8" t="s">
        <v>30</v>
      </c>
      <c r="B34" s="3">
        <v>-2400</v>
      </c>
      <c r="C34" s="4">
        <v>-4521</v>
      </c>
      <c r="D34" s="3">
        <v>-2121</v>
      </c>
      <c r="E34" s="3"/>
      <c r="F34" t="s">
        <v>38</v>
      </c>
    </row>
    <row r="35" spans="1:8" x14ac:dyDescent="0.25">
      <c r="A35" s="8" t="s">
        <v>31</v>
      </c>
      <c r="B35" s="3">
        <v>-5000</v>
      </c>
      <c r="C35" s="4">
        <v>-4800</v>
      </c>
      <c r="D35" s="3">
        <v>200</v>
      </c>
      <c r="E35" s="3"/>
      <c r="F35" t="s">
        <v>38</v>
      </c>
    </row>
    <row r="36" spans="1:8" x14ac:dyDescent="0.25">
      <c r="A36" s="8" t="s">
        <v>32</v>
      </c>
      <c r="B36" s="3">
        <v>-3000</v>
      </c>
      <c r="C36" s="3">
        <v>-2760</v>
      </c>
      <c r="D36" s="3">
        <v>240</v>
      </c>
      <c r="E36" s="3"/>
      <c r="F36" t="s">
        <v>38</v>
      </c>
    </row>
    <row r="37" spans="1:8" x14ac:dyDescent="0.25">
      <c r="A37" s="8" t="s">
        <v>36</v>
      </c>
      <c r="B37" s="3">
        <v>-8400</v>
      </c>
      <c r="C37" s="3">
        <v>-16800</v>
      </c>
      <c r="D37" s="3">
        <v>-8400</v>
      </c>
      <c r="E37" s="3"/>
      <c r="F37" s="8" t="s">
        <v>38</v>
      </c>
    </row>
    <row r="38" spans="1:8" x14ac:dyDescent="0.25">
      <c r="A38" s="8" t="s">
        <v>33</v>
      </c>
      <c r="B38" s="3">
        <v>-6500</v>
      </c>
      <c r="C38" s="4">
        <v>0</v>
      </c>
      <c r="D38" s="3">
        <v>0</v>
      </c>
      <c r="E38" s="3"/>
      <c r="F38" t="s">
        <v>38</v>
      </c>
    </row>
    <row r="39" spans="1:8" x14ac:dyDescent="0.25">
      <c r="A39" s="9" t="s">
        <v>7</v>
      </c>
      <c r="B39" s="10">
        <v>-300</v>
      </c>
      <c r="C39" s="5">
        <v>-4248</v>
      </c>
      <c r="D39" s="10">
        <v>-3749</v>
      </c>
      <c r="E39" s="10"/>
      <c r="F39" t="s">
        <v>38</v>
      </c>
      <c r="H39" t="s">
        <v>39</v>
      </c>
    </row>
    <row r="40" spans="1:8" x14ac:dyDescent="0.25">
      <c r="A40" s="6" t="s">
        <v>34</v>
      </c>
      <c r="B40" s="7">
        <f>SUM(B27:B39)</f>
        <v>-60900</v>
      </c>
      <c r="C40" s="7">
        <f t="shared" ref="C40:E40" si="0">SUM(C27:C39)</f>
        <v>-66500</v>
      </c>
      <c r="D40" s="7">
        <f t="shared" si="0"/>
        <v>-14001</v>
      </c>
      <c r="E40" s="7">
        <f t="shared" si="0"/>
        <v>0</v>
      </c>
    </row>
    <row r="42" spans="1:8" x14ac:dyDescent="0.25">
      <c r="A42" s="1" t="s">
        <v>35</v>
      </c>
      <c r="B42" s="7">
        <f>SUM(B10+B24+B40)</f>
        <v>-9500</v>
      </c>
      <c r="C42" s="7">
        <f>SUM(C10+C24+C40)</f>
        <v>18012</v>
      </c>
      <c r="D42" s="7">
        <f>SUM(D10+D24+D40)</f>
        <v>2383</v>
      </c>
      <c r="E42" s="7">
        <f>SUM(E10+E24+E40)</f>
        <v>50380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5"/>
  <sheetViews>
    <sheetView tabSelected="1" topLeftCell="A5" workbookViewId="0">
      <selection activeCell="F25" sqref="F25"/>
    </sheetView>
  </sheetViews>
  <sheetFormatPr defaultRowHeight="15" x14ac:dyDescent="0.25"/>
  <cols>
    <col min="2" max="2" width="19.5703125" customWidth="1"/>
    <col min="3" max="3" width="16.85546875" customWidth="1"/>
    <col min="5" max="5" width="16" customWidth="1"/>
    <col min="6" max="6" width="17.140625" customWidth="1"/>
  </cols>
  <sheetData>
    <row r="2" spans="2:6" x14ac:dyDescent="0.25">
      <c r="B2" s="1" t="s">
        <v>43</v>
      </c>
      <c r="C2" s="1"/>
    </row>
    <row r="6" spans="2:6" x14ac:dyDescent="0.25">
      <c r="B6" s="1" t="s">
        <v>40</v>
      </c>
      <c r="C6" s="2" t="s">
        <v>4</v>
      </c>
      <c r="D6" s="2" t="s">
        <v>2</v>
      </c>
      <c r="E6" s="2" t="s">
        <v>3</v>
      </c>
      <c r="F6" s="2" t="s">
        <v>44</v>
      </c>
    </row>
    <row r="7" spans="2:6" x14ac:dyDescent="0.25">
      <c r="B7" t="s">
        <v>5</v>
      </c>
      <c r="C7" s="3">
        <v>92000</v>
      </c>
      <c r="D7" s="3">
        <v>90150</v>
      </c>
      <c r="E7" s="3">
        <f>SUM(C7-D7)</f>
        <v>1850</v>
      </c>
      <c r="F7" s="3">
        <v>92000</v>
      </c>
    </row>
    <row r="8" spans="2:6" x14ac:dyDescent="0.25">
      <c r="B8" t="s">
        <v>6</v>
      </c>
      <c r="C8" s="4">
        <v>0</v>
      </c>
      <c r="D8" s="4">
        <v>0</v>
      </c>
      <c r="E8" s="3">
        <f t="shared" ref="E8:E22" si="0">SUM(C8-D8)</f>
        <v>0</v>
      </c>
      <c r="F8" s="4">
        <v>0</v>
      </c>
    </row>
    <row r="9" spans="2:6" x14ac:dyDescent="0.25">
      <c r="B9" t="s">
        <v>8</v>
      </c>
      <c r="C9" s="3">
        <v>3000</v>
      </c>
      <c r="D9" s="3">
        <v>6334</v>
      </c>
      <c r="E9" s="3">
        <f t="shared" si="0"/>
        <v>-3334</v>
      </c>
      <c r="F9" s="3">
        <v>7000</v>
      </c>
    </row>
    <row r="10" spans="2:6" x14ac:dyDescent="0.25">
      <c r="B10" s="6" t="s">
        <v>9</v>
      </c>
      <c r="C10" s="7">
        <f>SUM(C7:C9)</f>
        <v>95000</v>
      </c>
      <c r="D10" s="7">
        <f>SUM(D7:D9)</f>
        <v>96484</v>
      </c>
      <c r="E10" s="3">
        <f t="shared" si="0"/>
        <v>-1484</v>
      </c>
      <c r="F10" s="7">
        <v>99000</v>
      </c>
    </row>
    <row r="11" spans="2:6" x14ac:dyDescent="0.25">
      <c r="E11" s="3"/>
    </row>
    <row r="12" spans="2:6" x14ac:dyDescent="0.25">
      <c r="B12" s="1" t="s">
        <v>41</v>
      </c>
      <c r="E12" s="3"/>
    </row>
    <row r="13" spans="2:6" x14ac:dyDescent="0.25">
      <c r="B13" t="s">
        <v>10</v>
      </c>
      <c r="C13" s="3">
        <v>-45000</v>
      </c>
      <c r="D13" s="3">
        <v>-29216</v>
      </c>
      <c r="E13" s="3">
        <f t="shared" si="0"/>
        <v>-15784</v>
      </c>
      <c r="F13" s="3">
        <v>-45000</v>
      </c>
    </row>
    <row r="14" spans="2:6" x14ac:dyDescent="0.25">
      <c r="B14" t="s">
        <v>23</v>
      </c>
      <c r="C14" s="3">
        <v>-13500</v>
      </c>
      <c r="D14" s="3">
        <v>-13000</v>
      </c>
      <c r="E14" s="3">
        <f t="shared" si="0"/>
        <v>-500</v>
      </c>
      <c r="F14" s="3">
        <v>-17000</v>
      </c>
    </row>
    <row r="15" spans="2:6" x14ac:dyDescent="0.25">
      <c r="B15" s="8" t="s">
        <v>24</v>
      </c>
      <c r="C15" s="3">
        <v>-7000</v>
      </c>
      <c r="D15" s="3">
        <v>-7333</v>
      </c>
      <c r="E15" s="3">
        <f t="shared" si="0"/>
        <v>333</v>
      </c>
      <c r="F15" s="3">
        <v>-7000</v>
      </c>
    </row>
    <row r="16" spans="2:6" x14ac:dyDescent="0.25">
      <c r="B16" s="8" t="s">
        <v>26</v>
      </c>
      <c r="C16" s="3">
        <v>-10000</v>
      </c>
      <c r="D16" s="3">
        <v>-9196</v>
      </c>
      <c r="E16" s="3">
        <f t="shared" si="0"/>
        <v>-804</v>
      </c>
      <c r="F16" s="3">
        <v>-10000</v>
      </c>
    </row>
    <row r="17" spans="2:6" x14ac:dyDescent="0.25">
      <c r="B17" s="8" t="s">
        <v>28</v>
      </c>
      <c r="C17" s="3">
        <v>-3000</v>
      </c>
      <c r="D17" s="3">
        <v>-3490</v>
      </c>
      <c r="E17" s="3">
        <f t="shared" si="0"/>
        <v>490</v>
      </c>
      <c r="F17" s="3">
        <v>-3500</v>
      </c>
    </row>
    <row r="18" spans="2:6" x14ac:dyDescent="0.25">
      <c r="B18" s="8" t="s">
        <v>29</v>
      </c>
      <c r="C18" s="3">
        <v>-2500</v>
      </c>
      <c r="D18" s="4">
        <v>-2000</v>
      </c>
      <c r="E18" s="3">
        <f t="shared" si="0"/>
        <v>-500</v>
      </c>
      <c r="F18" s="3">
        <v>-2000</v>
      </c>
    </row>
    <row r="19" spans="2:6" x14ac:dyDescent="0.25">
      <c r="B19" s="8" t="s">
        <v>30</v>
      </c>
      <c r="C19" s="3">
        <v>-4500</v>
      </c>
      <c r="D19" s="3">
        <v>-5300</v>
      </c>
      <c r="E19" s="3">
        <f t="shared" si="0"/>
        <v>800</v>
      </c>
      <c r="F19" s="3">
        <v>-2500</v>
      </c>
    </row>
    <row r="20" spans="2:6" x14ac:dyDescent="0.25">
      <c r="B20" s="8" t="s">
        <v>31</v>
      </c>
      <c r="C20" s="3">
        <v>-1000</v>
      </c>
      <c r="D20" s="4">
        <v>0</v>
      </c>
      <c r="E20" s="3">
        <f t="shared" si="0"/>
        <v>-1000</v>
      </c>
      <c r="F20" s="3">
        <v>0</v>
      </c>
    </row>
    <row r="21" spans="2:6" x14ac:dyDescent="0.25">
      <c r="B21" s="8" t="s">
        <v>33</v>
      </c>
      <c r="C21" s="3">
        <v>-3900</v>
      </c>
      <c r="D21" s="3">
        <v>-12875</v>
      </c>
      <c r="E21" s="3">
        <f t="shared" si="0"/>
        <v>8975</v>
      </c>
      <c r="F21" s="3">
        <v>-15800</v>
      </c>
    </row>
    <row r="22" spans="2:6" x14ac:dyDescent="0.25">
      <c r="B22" s="9" t="s">
        <v>7</v>
      </c>
      <c r="C22" s="10">
        <v>-4500</v>
      </c>
      <c r="D22" s="5">
        <v>-3236</v>
      </c>
      <c r="E22" s="10">
        <f t="shared" si="0"/>
        <v>-1264</v>
      </c>
      <c r="F22" s="10">
        <v>-2000</v>
      </c>
    </row>
    <row r="23" spans="2:6" x14ac:dyDescent="0.25">
      <c r="B23" s="6" t="s">
        <v>9</v>
      </c>
      <c r="C23" s="7">
        <f>SUM(C13:C22)</f>
        <v>-94900</v>
      </c>
      <c r="D23" s="7">
        <f>SUM(D13:D22)</f>
        <v>-85646</v>
      </c>
      <c r="E23" s="7">
        <f>SUM(E13:E22)</f>
        <v>-9254</v>
      </c>
      <c r="F23" s="7">
        <f>SUM(F13:F22)</f>
        <v>-104800</v>
      </c>
    </row>
    <row r="24" spans="2:6" x14ac:dyDescent="0.25">
      <c r="E24" s="7"/>
    </row>
    <row r="25" spans="2:6" x14ac:dyDescent="0.25">
      <c r="B25" s="1" t="s">
        <v>42</v>
      </c>
      <c r="C25" s="7">
        <v>100</v>
      </c>
      <c r="D25" s="12">
        <v>10838</v>
      </c>
      <c r="E25" s="7">
        <f>SUM(C25:D25)</f>
        <v>10938</v>
      </c>
      <c r="F25" s="13">
        <f>SUM(F10+F23)</f>
        <v>-5800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Intern budget</vt:lpstr>
      <vt:lpstr>Extern budget</vt:lpstr>
      <vt:lpstr>Blad3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Kjell Hedman</dc:creator>
  <cp:lastModifiedBy>Linnea Edlund</cp:lastModifiedBy>
  <cp:lastPrinted>2015-07-22T15:32:27Z</cp:lastPrinted>
  <dcterms:created xsi:type="dcterms:W3CDTF">2015-05-04T17:14:36Z</dcterms:created>
  <dcterms:modified xsi:type="dcterms:W3CDTF">2016-08-22T15:22:04Z</dcterms:modified>
</cp:coreProperties>
</file>