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Linnea\Bridge\SM-semi\"/>
    </mc:Choice>
  </mc:AlternateContent>
  <xr:revisionPtr revIDLastSave="0" documentId="13_ncr:1_{C37D4B4A-9EDA-411E-8D9C-A6184E9F13C0}" xr6:coauthVersionLast="46" xr6:coauthVersionMax="46" xr10:uidLastSave="{00000000-0000-0000-0000-000000000000}"/>
  <bookViews>
    <workbookView xWindow="-28440" yWindow="1080" windowWidth="28140" windowHeight="13605" xr2:uid="{D8899D4D-D348-49A3-9D51-9DF2DBA8D555}"/>
  </bookViews>
  <sheets>
    <sheet name="Seedning" sheetId="5" r:id="rId1"/>
    <sheet name="HEAT" sheetId="10" r:id="rId2"/>
  </sheets>
  <definedNames>
    <definedName name="HCP" localSheetId="0">Seedning!$F$2:$F$61</definedName>
    <definedName name="MP">Seedning!$E$2:$E$61</definedName>
    <definedName name="RP" localSheetId="0">Seedning!$G$2:$G$61</definedName>
    <definedName name="Seed" localSheetId="0">Seedning!$L$2:$L$61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" i="5" l="1"/>
  <c r="J17" i="5"/>
  <c r="J43" i="5"/>
  <c r="J50" i="5"/>
  <c r="J49" i="5"/>
  <c r="J55" i="5"/>
  <c r="J5" i="5"/>
  <c r="J29" i="5"/>
  <c r="J25" i="5"/>
  <c r="J3" i="5"/>
  <c r="J24" i="5"/>
  <c r="J46" i="5"/>
  <c r="J30" i="5"/>
  <c r="J54" i="5"/>
  <c r="J27" i="5"/>
  <c r="J60" i="5"/>
  <c r="J4" i="5"/>
  <c r="J41" i="5"/>
  <c r="J38" i="5"/>
  <c r="J35" i="5"/>
  <c r="J31" i="5"/>
  <c r="J42" i="5"/>
  <c r="J20" i="5"/>
  <c r="J44" i="5"/>
  <c r="J18" i="5"/>
  <c r="J26" i="5"/>
  <c r="J39" i="5"/>
  <c r="J8" i="5"/>
  <c r="J2" i="5"/>
  <c r="J10" i="5"/>
  <c r="J9" i="5"/>
  <c r="J21" i="5"/>
  <c r="J13" i="5"/>
  <c r="J61" i="5"/>
  <c r="J12" i="5"/>
  <c r="J34" i="5"/>
  <c r="J23" i="5"/>
  <c r="J14" i="5"/>
  <c r="J6" i="5"/>
  <c r="J28" i="5"/>
  <c r="J40" i="5"/>
  <c r="J48" i="5"/>
  <c r="J16" i="5"/>
  <c r="J37" i="5"/>
  <c r="J45" i="5"/>
  <c r="J19" i="5"/>
  <c r="J11" i="5"/>
  <c r="J53" i="5"/>
  <c r="J56" i="5"/>
  <c r="J51" i="5"/>
  <c r="J32" i="5"/>
  <c r="J57" i="5"/>
  <c r="J59" i="5"/>
  <c r="J52" i="5"/>
  <c r="J7" i="5"/>
  <c r="J58" i="5"/>
  <c r="J47" i="5"/>
  <c r="J15" i="5"/>
  <c r="J36" i="5"/>
  <c r="J33" i="5"/>
  <c r="I22" i="5"/>
  <c r="I17" i="5"/>
  <c r="I43" i="5"/>
  <c r="I50" i="5"/>
  <c r="I49" i="5"/>
  <c r="I55" i="5"/>
  <c r="I5" i="5"/>
  <c r="I29" i="5"/>
  <c r="I25" i="5"/>
  <c r="I3" i="5"/>
  <c r="I24" i="5"/>
  <c r="I46" i="5"/>
  <c r="I30" i="5"/>
  <c r="I54" i="5"/>
  <c r="I27" i="5"/>
  <c r="I60" i="5"/>
  <c r="I4" i="5"/>
  <c r="I41" i="5"/>
  <c r="I38" i="5"/>
  <c r="I35" i="5"/>
  <c r="I31" i="5"/>
  <c r="I42" i="5"/>
  <c r="I20" i="5"/>
  <c r="I44" i="5"/>
  <c r="I18" i="5"/>
  <c r="I26" i="5"/>
  <c r="I39" i="5"/>
  <c r="I8" i="5"/>
  <c r="I2" i="5"/>
  <c r="I10" i="5"/>
  <c r="I9" i="5"/>
  <c r="I21" i="5"/>
  <c r="I13" i="5"/>
  <c r="I61" i="5"/>
  <c r="I12" i="5"/>
  <c r="I34" i="5"/>
  <c r="I23" i="5"/>
  <c r="I14" i="5"/>
  <c r="I6" i="5"/>
  <c r="I28" i="5"/>
  <c r="I40" i="5"/>
  <c r="I48" i="5"/>
  <c r="I16" i="5"/>
  <c r="I37" i="5"/>
  <c r="I45" i="5"/>
  <c r="I19" i="5"/>
  <c r="I11" i="5"/>
  <c r="I53" i="5"/>
  <c r="I56" i="5"/>
  <c r="I51" i="5"/>
  <c r="I32" i="5"/>
  <c r="I57" i="5"/>
  <c r="I59" i="5"/>
  <c r="I52" i="5"/>
  <c r="I7" i="5"/>
  <c r="I58" i="5"/>
  <c r="I47" i="5"/>
  <c r="I15" i="5"/>
  <c r="I36" i="5"/>
  <c r="I33" i="5"/>
  <c r="H22" i="5"/>
  <c r="L22" i="5" s="1"/>
  <c r="H17" i="5"/>
  <c r="L17" i="5" s="1"/>
  <c r="H43" i="5"/>
  <c r="H50" i="5"/>
  <c r="H49" i="5"/>
  <c r="L49" i="5" s="1"/>
  <c r="H55" i="5"/>
  <c r="L55" i="5" s="1"/>
  <c r="H5" i="5"/>
  <c r="L5" i="5" s="1"/>
  <c r="H29" i="5"/>
  <c r="H25" i="5"/>
  <c r="L25" i="5" s="1"/>
  <c r="H3" i="5"/>
  <c r="H24" i="5"/>
  <c r="L24" i="5" s="1"/>
  <c r="H46" i="5"/>
  <c r="L46" i="5" s="1"/>
  <c r="H30" i="5"/>
  <c r="L30" i="5" s="1"/>
  <c r="H54" i="5"/>
  <c r="L54" i="5" s="1"/>
  <c r="H27" i="5"/>
  <c r="L27" i="5" s="1"/>
  <c r="H60" i="5"/>
  <c r="L60" i="5" s="1"/>
  <c r="H4" i="5"/>
  <c r="L4" i="5" s="1"/>
  <c r="H41" i="5"/>
  <c r="L41" i="5" s="1"/>
  <c r="H38" i="5"/>
  <c r="L38" i="5" s="1"/>
  <c r="H35" i="5"/>
  <c r="H31" i="5"/>
  <c r="L31" i="5" s="1"/>
  <c r="H42" i="5"/>
  <c r="L42" i="5" s="1"/>
  <c r="H20" i="5"/>
  <c r="L20" i="5" s="1"/>
  <c r="H44" i="5"/>
  <c r="H18" i="5"/>
  <c r="L18" i="5" s="1"/>
  <c r="H26" i="5"/>
  <c r="L26" i="5" s="1"/>
  <c r="H39" i="5"/>
  <c r="L39" i="5" s="1"/>
  <c r="H8" i="5"/>
  <c r="L8" i="5" s="1"/>
  <c r="H2" i="5"/>
  <c r="L2" i="5" s="1"/>
  <c r="H10" i="5"/>
  <c r="L10" i="5" s="1"/>
  <c r="H9" i="5"/>
  <c r="H21" i="5"/>
  <c r="L21" i="5" s="1"/>
  <c r="H13" i="5"/>
  <c r="L13" i="5" s="1"/>
  <c r="H61" i="5"/>
  <c r="L61" i="5" s="1"/>
  <c r="H12" i="5"/>
  <c r="H34" i="5"/>
  <c r="H23" i="5"/>
  <c r="L23" i="5" s="1"/>
  <c r="H14" i="5"/>
  <c r="H6" i="5"/>
  <c r="L6" i="5" s="1"/>
  <c r="H28" i="5"/>
  <c r="H40" i="5"/>
  <c r="L40" i="5" s="1"/>
  <c r="H48" i="5"/>
  <c r="L48" i="5" s="1"/>
  <c r="H16" i="5"/>
  <c r="H37" i="5"/>
  <c r="L37" i="5" s="1"/>
  <c r="H45" i="5"/>
  <c r="L45" i="5" s="1"/>
  <c r="H19" i="5"/>
  <c r="L19" i="5" s="1"/>
  <c r="H11" i="5"/>
  <c r="L11" i="5" s="1"/>
  <c r="H53" i="5"/>
  <c r="L53" i="5" s="1"/>
  <c r="H56" i="5"/>
  <c r="L56" i="5" s="1"/>
  <c r="H51" i="5"/>
  <c r="L51" i="5" s="1"/>
  <c r="H32" i="5"/>
  <c r="L32" i="5" s="1"/>
  <c r="H57" i="5"/>
  <c r="L57" i="5" s="1"/>
  <c r="H59" i="5"/>
  <c r="L59" i="5" s="1"/>
  <c r="H52" i="5"/>
  <c r="L52" i="5" s="1"/>
  <c r="H7" i="5"/>
  <c r="L7" i="5" s="1"/>
  <c r="H58" i="5"/>
  <c r="L58" i="5" s="1"/>
  <c r="H47" i="5"/>
  <c r="L47" i="5" s="1"/>
  <c r="H15" i="5"/>
  <c r="L15" i="5" s="1"/>
  <c r="H36" i="5"/>
  <c r="L36" i="5" s="1"/>
  <c r="H33" i="5"/>
  <c r="L43" i="5" l="1"/>
  <c r="L35" i="5"/>
  <c r="L44" i="5"/>
  <c r="L3" i="5"/>
  <c r="L50" i="5"/>
  <c r="L28" i="5"/>
  <c r="L9" i="5"/>
  <c r="L34" i="5"/>
  <c r="L16" i="5"/>
  <c r="L29" i="5"/>
  <c r="L14" i="5"/>
  <c r="L33" i="5"/>
  <c r="L12" i="5"/>
  <c r="B56" i="5" l="1"/>
  <c r="B55" i="5"/>
  <c r="B47" i="5"/>
  <c r="B49" i="5"/>
  <c r="B19" i="5"/>
  <c r="B24" i="5"/>
  <c r="B9" i="5"/>
  <c r="B7" i="5"/>
  <c r="B30" i="5"/>
  <c r="B50" i="5"/>
  <c r="B34" i="5"/>
  <c r="B25" i="5"/>
  <c r="B14" i="5"/>
  <c r="B52" i="5"/>
  <c r="B20" i="5"/>
  <c r="B54" i="5"/>
  <c r="B10" i="5"/>
  <c r="B8" i="5"/>
  <c r="B2" i="5"/>
  <c r="B17" i="5"/>
  <c r="B41" i="5"/>
  <c r="B61" i="5"/>
  <c r="B51" i="5"/>
  <c r="B28" i="5"/>
  <c r="B40" i="5"/>
  <c r="B27" i="5"/>
  <c r="B6" i="5"/>
  <c r="B36" i="5"/>
  <c r="B18" i="5"/>
  <c r="B46" i="5"/>
  <c r="B58" i="5"/>
  <c r="B13" i="5"/>
  <c r="B42" i="5"/>
  <c r="B53" i="5"/>
  <c r="B16" i="5"/>
  <c r="B21" i="5"/>
  <c r="B45" i="5"/>
  <c r="B60" i="5"/>
  <c r="B4" i="5"/>
  <c r="B22" i="5"/>
  <c r="B3" i="5"/>
  <c r="B26" i="5"/>
  <c r="B48" i="5"/>
  <c r="B15" i="5"/>
  <c r="B33" i="5"/>
  <c r="B5" i="5"/>
  <c r="B39" i="5"/>
  <c r="B11" i="5"/>
  <c r="B57" i="5"/>
  <c r="B59" i="5"/>
  <c r="B35" i="5"/>
  <c r="B31" i="5"/>
  <c r="B43" i="5"/>
  <c r="B38" i="5"/>
  <c r="B12" i="5"/>
  <c r="B32" i="5"/>
  <c r="B37" i="5"/>
  <c r="B23" i="5"/>
  <c r="B29" i="5"/>
  <c r="B44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tc={964063E1-A9A3-4A88-97FF-5DF75FA57F43}</author>
    <author>tc={9A77C2E4-441B-4E98-925D-371139587268}</author>
    <author>tc={E393C12B-36F0-4463-B97A-948A12F1D4C4}</author>
  </authors>
  <commentList>
    <comment ref="C1" authorId="0" shapeId="0" xr:uid="{964063E1-A9A3-4A88-97FF-5DF75FA57F43}">
      <text>
        <t>[Trådad kommentar]
I din version av Excel kan du läsa den här trådade kommentaren, men eventuella ändringar i den tas bort om filen öppnas i en senare version av Excel. Läs mer: https://go.microsoft.com/fwlink/?linkid=870924
Kommentar:
    Seedning enbart efter rank - ej korrigerat efter max 2 lag från samma distrikt</t>
      </text>
    </comment>
    <comment ref="D1" authorId="1" shapeId="0" xr:uid="{9A77C2E4-441B-4E98-925D-371139587268}">
      <text>
        <t>[Trådad kommentar]
I din version av Excel kan du läsa den här trådade kommentaren, men eventuella ändringar i den tas bort om filen öppnas i en senare version av Excel. Läs mer: https://go.microsoft.com/fwlink/?linkid=870924
Kommentar:
    Lag som behövde flyttas från originalheat är gulmarkerade. Lag som behövde flyttas för att göra plats för gula lag är grönmarkerade.</t>
      </text>
    </comment>
    <comment ref="K1" authorId="2" shapeId="0" xr:uid="{E393C12B-36F0-4463-B97A-948A12F1D4C4}">
      <text>
        <t>[Trådad kommentar]
I din version av Excel kan du läsa den här trådade kommentaren, men eventuella ändringar i den tas bort om filen öppnas i en senare version av Excel. Läs mer: https://go.microsoft.com/fwlink/?linkid=870924
Kommentar:
    Korrigering utifrån att rankingpoäng är utslagsgivande</t>
      </text>
    </comment>
  </commentList>
</comments>
</file>

<file path=xl/sharedStrings.xml><?xml version="1.0" encoding="utf-8"?>
<sst xmlns="http://schemas.openxmlformats.org/spreadsheetml/2006/main" count="334" uniqueCount="96">
  <si>
    <t>Lag</t>
  </si>
  <si>
    <t>Stockholm Berik</t>
  </si>
  <si>
    <t>Göteborg BK Lavec Smile</t>
  </si>
  <si>
    <t>Jämtland STRIDSVAGN</t>
  </si>
  <si>
    <t>Gävleborg - Zmrzlina</t>
  </si>
  <si>
    <t>Uppland Skalman</t>
  </si>
  <si>
    <t>ÖMBF Team Zang</t>
  </si>
  <si>
    <t>Stockholm Bamse</t>
  </si>
  <si>
    <t>Stockholm Bertheau</t>
  </si>
  <si>
    <t>ÖMBF Dyra Englund</t>
  </si>
  <si>
    <t>Stockholm Lasses little pogchamps</t>
  </si>
  <si>
    <t>Stockholm idaG</t>
  </si>
  <si>
    <t>Uppland Ohelig allians</t>
  </si>
  <si>
    <t>Örebro Län BK Gröna kvistar</t>
  </si>
  <si>
    <t>Västerbotten Lag Lerner</t>
  </si>
  <si>
    <t>Skåne BK Lavec</t>
  </si>
  <si>
    <t>Bohuslän/Dal, AXEN</t>
  </si>
  <si>
    <t>Stockholm Gula Bebjabwe</t>
  </si>
  <si>
    <t>Västergötland Ulricehamn</t>
  </si>
  <si>
    <t>Bohuslän/Dal TUG</t>
  </si>
  <si>
    <t>Norrbotten Paper Moon</t>
  </si>
  <si>
    <t>Sydöstra Prefabsystem Syd</t>
  </si>
  <si>
    <t>Gävleborg: SNIPERS</t>
  </si>
  <si>
    <t>Göteborgs BF Sjöman med båt</t>
  </si>
  <si>
    <t>Skåne Carbonnier</t>
  </si>
  <si>
    <t>Halland T-Bone</t>
  </si>
  <si>
    <t>VDB - Hulta Åmåls BS</t>
  </si>
  <si>
    <t>Gävleborg Fridens liljor</t>
  </si>
  <si>
    <t>Halland Callenberg</t>
  </si>
  <si>
    <t>Jönköping Värnamo</t>
  </si>
  <si>
    <t>Bohuslän/Dal Tofta Gård</t>
  </si>
  <si>
    <t>ÖMBF Lirarna</t>
  </si>
  <si>
    <t>Jönköping Jönköping</t>
  </si>
  <si>
    <t>Sydöstra Hov1</t>
  </si>
  <si>
    <t>Örebro Län Butchers boys</t>
  </si>
  <si>
    <t>Västergötland Borås Thomas</t>
  </si>
  <si>
    <t>Jönköping Bagarns boys</t>
  </si>
  <si>
    <t>Stockholm Ebenius Crew</t>
  </si>
  <si>
    <t>Skåne ESSEN</t>
  </si>
  <si>
    <t>VDB Zingo</t>
  </si>
  <si>
    <t>Jämtland Team Ångsta</t>
  </si>
  <si>
    <t>Dalabridgen Malung Janne</t>
  </si>
  <si>
    <t>Medelpad Jansson</t>
  </si>
  <si>
    <t>Norrbotten Älvsbyn</t>
  </si>
  <si>
    <t>Västergötland Skövde</t>
  </si>
  <si>
    <t>Halland Allians Anders</t>
  </si>
  <si>
    <t>ÖMBF Överum, Fors</t>
  </si>
  <si>
    <t>Västerbotten Bergqvist</t>
  </si>
  <si>
    <t>Dalabridgen PJO</t>
  </si>
  <si>
    <t>Gotland Limestone</t>
  </si>
  <si>
    <t>ÖMBF KBA Katrineholm</t>
  </si>
  <si>
    <t>ÖMBF Gnesta, Geiborg</t>
  </si>
  <si>
    <t>ÖMBF Peking</t>
  </si>
  <si>
    <t>Halland Imppossible</t>
  </si>
  <si>
    <t>Gotland, LEA</t>
  </si>
  <si>
    <t>ÖMBF IMPossible</t>
  </si>
  <si>
    <t>ÖMBF Ljungsbro</t>
  </si>
  <si>
    <t>ÖMBF MÅNE</t>
  </si>
  <si>
    <t>ÖMBF Trosa, Kent</t>
  </si>
  <si>
    <t>Halland Värö Bengt</t>
  </si>
  <si>
    <t>Stockholm Kings and Queens</t>
  </si>
  <si>
    <t>Rank MP</t>
  </si>
  <si>
    <t>Rank HCP</t>
  </si>
  <si>
    <t>Rank RP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</si>
  <si>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</si>
  <si>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</si>
  <si>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</si>
  <si>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</si>
  <si>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</si>
  <si>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</si>
  <si>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</si>
  <si>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</si>
  <si>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</si>
  <si>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</si>
  <si>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Summa Seed</t>
  </si>
  <si>
    <t>Rank total</t>
  </si>
  <si>
    <t>Särskiljning</t>
  </si>
  <si>
    <t>Kvalheat original</t>
  </si>
  <si>
    <t>HEAT A</t>
  </si>
  <si>
    <t>Heat B</t>
  </si>
  <si>
    <t>Heat C</t>
  </si>
  <si>
    <t>Heat D</t>
  </si>
  <si>
    <t>Heat E</t>
  </si>
  <si>
    <t>Heat F</t>
  </si>
  <si>
    <t>Heat G</t>
  </si>
  <si>
    <t>Heat H</t>
  </si>
  <si>
    <t>Heat I</t>
  </si>
  <si>
    <t>Heat J</t>
  </si>
  <si>
    <t>Ursprunglig placering enligt rank</t>
  </si>
  <si>
    <t>Korrigering för att uppfylla kravet att högst två lag från samma distrikt får vara i samma heat (röda lag har flyttats)</t>
  </si>
  <si>
    <t>Gävleborg Zmrzlina</t>
  </si>
  <si>
    <t>Gävleborg SNIPERS</t>
  </si>
  <si>
    <t>Kvalheat korrigerad</t>
  </si>
  <si>
    <t>Snitt-MP</t>
  </si>
  <si>
    <t>Snitt-HCP</t>
  </si>
  <si>
    <t>Snitt-RP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</si>
</sst>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0" fillId="0" borderId="0" xfId="0" applyFill="1"/>
    <xf numFmtId="164" fontId="0" fillId="0" borderId="0" xfId="0" applyNumberFormat="1"/>
    <xf numFmtId="0" fontId="2" fillId="0" borderId="0" xfId="0" applyFont="1" applyFill="1"/>
    <xf numFmtId="0" fontId="3" fillId="0" borderId="0" xfId="0" applyFont="1" applyFill="1"/>
    <xf numFmtId="0" fontId="3" fillId="0" borderId="0" xfId="0" applyFont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ill="1" applyBorder="1"/>
    <xf numFmtId="0" fontId="0" fillId="0" borderId="2" xfId="0" applyBorder="1"/>
    <xf numFmtId="0" fontId="2" fillId="0" borderId="3" xfId="0" applyFont="1" applyFill="1" applyBorder="1"/>
    <xf numFmtId="0" fontId="0" fillId="0" borderId="3" xfId="0" applyBorder="1"/>
    <xf numFmtId="0" fontId="0" fillId="0" borderId="1" xfId="0" applyFill="1" applyBorder="1" applyAlignment="1">
      <alignment horizontal="center"/>
    </xf>
    <xf numFmtId="0" fontId="0" fillId="0" borderId="3" xfId="0" applyFill="1" applyBorder="1"/>
    <xf numFmtId="0" fontId="2" fillId="0" borderId="2" xfId="0" applyFont="1" applyFill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Linnea Edlund" id="{794DFBF4-BB44-4346-8AC7-2C98D6B2D18B}" userId="S::linnea.edlund@dataductus.se::c568a691-2c9c-4e1f-a546-bd64d7bbdc6d" providerId="AD"/>
</personList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" dT="2021-04-14T20:25:13.41" personId="{794DFBF4-BB44-4346-8AC7-2C98D6B2D18B}" id="{964063E1-A9A3-4A88-97FF-5DF75FA57F43}">
    <text>Seedning enbart efter rank - ej korrigerat efter max 2 lag från samma distrikt</text>
  </threadedComment>
  <threadedComment ref="D1" dT="2021-04-19T17:46:03.49" personId="{794DFBF4-BB44-4346-8AC7-2C98D6B2D18B}" id="{9A77C2E4-441B-4E98-925D-371139587268}">
    <text>Lag som behövde flyttas från originalheat är gulmarkerade. Lag som behövde flyttas för att göra plats för gula lag är grönmarkerade.</text>
  </threadedComment>
  <threadedComment ref="K1" dT="2021-04-14T20:25:57.67" personId="{794DFBF4-BB44-4346-8AC7-2C98D6B2D18B}" id="{E393C12B-36F0-4463-B97A-948A12F1D4C4}">
    <text>Korrigering utifrån att rankingpoäng är utslagsgivande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8FA7C-EE8E-4B2C-BE11-C909119C505B}">
  <dimension ref="A1:L61"/>
  <sheetViews>
    <sheetView tabSelected="1" workbookViewId="0">
      <selection activeCell="D12" sqref="D12"/>
    </sheetView>
  </sheetViews>
  <sheetFormatPr defaultRowHeight="15" x14ac:dyDescent="0.25"/>
  <cols>
    <col min="1" max="1" width="39.42578125" style="2" customWidth="1"/>
    <col min="2" max="2" width="12.5703125" customWidth="1"/>
    <col min="3" max="3" width="23" customWidth="1"/>
    <col min="4" max="4" width="19.7109375" customWidth="1"/>
    <col min="5" max="7" width="12.5703125" customWidth="1"/>
    <col min="8" max="8" width="8.85546875" customWidth="1"/>
    <col min="9" max="9" width="7.7109375" customWidth="1"/>
    <col min="10" max="10" width="8.7109375" customWidth="1"/>
    <col min="11" max="12" width="12.5703125" customWidth="1"/>
    <col min="14" max="17" width="12.5703125" customWidth="1"/>
  </cols>
  <sheetData>
    <row r="1" spans="1:12" s="6" customFormat="1" x14ac:dyDescent="0.25">
      <c r="A1" s="5" t="s">
        <v>0</v>
      </c>
      <c r="B1" s="6" t="s">
        <v>75</v>
      </c>
      <c r="C1" s="6" t="s">
        <v>77</v>
      </c>
      <c r="D1" s="6" t="s">
        <v>92</v>
      </c>
      <c r="E1" s="6" t="s">
        <v>93</v>
      </c>
      <c r="F1" s="6" t="s">
        <v>94</v>
      </c>
      <c r="G1" s="6" t="s">
        <v>95</v>
      </c>
      <c r="H1" s="6" t="s">
        <v>61</v>
      </c>
      <c r="I1" s="6" t="s">
        <v>62</v>
      </c>
      <c r="J1" s="6" t="s">
        <v>63</v>
      </c>
      <c r="K1" s="6" t="s">
        <v>76</v>
      </c>
      <c r="L1" s="6" t="s">
        <v>74</v>
      </c>
    </row>
    <row r="2" spans="1:12" x14ac:dyDescent="0.25">
      <c r="A2" s="2" t="s">
        <v>1</v>
      </c>
      <c r="B2">
        <f>_xlfn.RANK.EQ(L2,Seed,1)</f>
        <v>1</v>
      </c>
      <c r="C2" t="s">
        <v>64</v>
      </c>
      <c r="D2" t="s">
        <v>64</v>
      </c>
      <c r="E2" s="3">
        <v>2264.7266666666669</v>
      </c>
      <c r="F2" s="3">
        <v>6.0784989250000008</v>
      </c>
      <c r="G2" s="3">
        <v>1294.0933333333332</v>
      </c>
      <c r="H2">
        <f>_xlfn.RANK.EQ(E2,MP)</f>
        <v>1</v>
      </c>
      <c r="I2">
        <f>_xlfn.RANK.EQ(F2,HCP,1)</f>
        <v>6</v>
      </c>
      <c r="J2">
        <f>_xlfn.RANK.EQ(G2,RP)</f>
        <v>2</v>
      </c>
      <c r="L2">
        <f>SUM(H2:K2)</f>
        <v>9</v>
      </c>
    </row>
    <row r="3" spans="1:12" x14ac:dyDescent="0.25">
      <c r="A3" s="2" t="s">
        <v>2</v>
      </c>
      <c r="B3">
        <f>_xlfn.RANK.EQ(L3,Seed,1)</f>
        <v>2</v>
      </c>
      <c r="C3" t="s">
        <v>65</v>
      </c>
      <c r="D3" t="s">
        <v>65</v>
      </c>
      <c r="E3" s="3">
        <v>2161.3249999999998</v>
      </c>
      <c r="F3" s="3">
        <v>1.095005405</v>
      </c>
      <c r="G3" s="3">
        <v>1070.21</v>
      </c>
      <c r="H3">
        <f>_xlfn.RANK.EQ(E3,MP)</f>
        <v>2</v>
      </c>
      <c r="I3">
        <f>_xlfn.RANK.EQ(F3,HCP,1)</f>
        <v>2</v>
      </c>
      <c r="J3">
        <f>_xlfn.RANK.EQ(G3,RP)</f>
        <v>6</v>
      </c>
      <c r="K3">
        <v>-0.5</v>
      </c>
      <c r="L3">
        <f>SUM(H3:K3)</f>
        <v>9.5</v>
      </c>
    </row>
    <row r="4" spans="1:12" x14ac:dyDescent="0.25">
      <c r="A4" s="2" t="s">
        <v>3</v>
      </c>
      <c r="B4">
        <f>_xlfn.RANK.EQ(L4,Seed,1)</f>
        <v>3</v>
      </c>
      <c r="C4" t="s">
        <v>66</v>
      </c>
      <c r="D4" t="s">
        <v>66</v>
      </c>
      <c r="E4" s="3">
        <v>1735.84</v>
      </c>
      <c r="F4" s="3">
        <v>5.673894241666666</v>
      </c>
      <c r="G4" s="3">
        <v>1196.3283333333334</v>
      </c>
      <c r="H4">
        <f>_xlfn.RANK.EQ(E4,MP)</f>
        <v>3</v>
      </c>
      <c r="I4">
        <f>_xlfn.RANK.EQ(F4,HCP,1)</f>
        <v>3</v>
      </c>
      <c r="J4">
        <f>_xlfn.RANK.EQ(G4,RP)</f>
        <v>4</v>
      </c>
      <c r="L4">
        <f>SUM(H4:K4)</f>
        <v>10</v>
      </c>
    </row>
    <row r="5" spans="1:12" x14ac:dyDescent="0.25">
      <c r="A5" s="2" t="s">
        <v>4</v>
      </c>
      <c r="B5">
        <f>_xlfn.RANK.EQ(L5,Seed,1)</f>
        <v>4</v>
      </c>
      <c r="C5" t="s">
        <v>67</v>
      </c>
      <c r="D5" t="s">
        <v>67</v>
      </c>
      <c r="E5" s="3">
        <v>1540.3420000000001</v>
      </c>
      <c r="F5" s="3">
        <v>6.8073766039999999</v>
      </c>
      <c r="G5" s="3">
        <v>1325.8</v>
      </c>
      <c r="H5">
        <f>_xlfn.RANK.EQ(E5,MP)</f>
        <v>6</v>
      </c>
      <c r="I5">
        <f>_xlfn.RANK.EQ(F5,HCP,1)</f>
        <v>10</v>
      </c>
      <c r="J5">
        <f>_xlfn.RANK.EQ(G5,RP)</f>
        <v>1</v>
      </c>
      <c r="L5">
        <f>SUM(H5:K5)</f>
        <v>17</v>
      </c>
    </row>
    <row r="6" spans="1:12" x14ac:dyDescent="0.25">
      <c r="A6" s="2" t="s">
        <v>5</v>
      </c>
      <c r="B6">
        <f>_xlfn.RANK.EQ(L6,Seed,1)</f>
        <v>5</v>
      </c>
      <c r="C6" t="s">
        <v>68</v>
      </c>
      <c r="D6" t="s">
        <v>68</v>
      </c>
      <c r="E6" s="3">
        <v>1490.9800000000002</v>
      </c>
      <c r="F6" s="3">
        <v>6.7199865400000007</v>
      </c>
      <c r="G6" s="3">
        <v>1251.4166666666667</v>
      </c>
      <c r="H6">
        <f>_xlfn.RANK.EQ(E6,MP)</f>
        <v>7</v>
      </c>
      <c r="I6">
        <f>_xlfn.RANK.EQ(F6,HCP,1)</f>
        <v>8</v>
      </c>
      <c r="J6">
        <f>_xlfn.RANK.EQ(G6,RP)</f>
        <v>3</v>
      </c>
      <c r="L6">
        <f>SUM(H6:K6)</f>
        <v>18</v>
      </c>
    </row>
    <row r="7" spans="1:12" x14ac:dyDescent="0.25">
      <c r="A7" s="2" t="s">
        <v>6</v>
      </c>
      <c r="B7">
        <f>_xlfn.RANK.EQ(L7,Seed,1)</f>
        <v>6</v>
      </c>
      <c r="C7" t="s">
        <v>69</v>
      </c>
      <c r="D7" t="s">
        <v>69</v>
      </c>
      <c r="E7" s="3">
        <v>1687.5583333333334</v>
      </c>
      <c r="F7" s="3">
        <v>6.8149074333333344</v>
      </c>
      <c r="G7" s="3">
        <v>1103.94</v>
      </c>
      <c r="H7">
        <f>_xlfn.RANK.EQ(E7,MP)</f>
        <v>4</v>
      </c>
      <c r="I7">
        <f>_xlfn.RANK.EQ(F7,HCP,1)</f>
        <v>11</v>
      </c>
      <c r="J7">
        <f>_xlfn.RANK.EQ(G7,RP)</f>
        <v>5</v>
      </c>
      <c r="L7">
        <f>SUM(H7:K7)</f>
        <v>20</v>
      </c>
    </row>
    <row r="8" spans="1:12" x14ac:dyDescent="0.25">
      <c r="A8" s="2" t="s">
        <v>7</v>
      </c>
      <c r="B8">
        <f>_xlfn.RANK.EQ(L8,Seed,1)</f>
        <v>7</v>
      </c>
      <c r="C8" t="s">
        <v>70</v>
      </c>
      <c r="D8" t="s">
        <v>70</v>
      </c>
      <c r="E8" s="3">
        <v>1118.8683333333336</v>
      </c>
      <c r="F8" s="3">
        <v>5.9764691999999995</v>
      </c>
      <c r="G8" s="3">
        <v>1060.99</v>
      </c>
      <c r="H8">
        <f>_xlfn.RANK.EQ(E8,MP)</f>
        <v>15</v>
      </c>
      <c r="I8">
        <f>_xlfn.RANK.EQ(F8,HCP,1)</f>
        <v>5</v>
      </c>
      <c r="J8">
        <f>_xlfn.RANK.EQ(G8,RP)</f>
        <v>7</v>
      </c>
      <c r="L8">
        <f>SUM(H8:K8)</f>
        <v>27</v>
      </c>
    </row>
    <row r="9" spans="1:12" x14ac:dyDescent="0.25">
      <c r="A9" s="2" t="s">
        <v>37</v>
      </c>
      <c r="B9">
        <f>_xlfn.RANK.EQ(L9,Seed,1)</f>
        <v>8</v>
      </c>
      <c r="C9" t="s">
        <v>71</v>
      </c>
      <c r="D9" t="s">
        <v>71</v>
      </c>
      <c r="E9" s="3">
        <v>1296.0083333333334</v>
      </c>
      <c r="F9" s="3">
        <v>6.803056016666666</v>
      </c>
      <c r="G9" s="3">
        <v>844.88333333333333</v>
      </c>
      <c r="H9">
        <f>_xlfn.RANK.EQ(E9,MP)</f>
        <v>8</v>
      </c>
      <c r="I9">
        <f>_xlfn.RANK.EQ(F9,HCP,1)</f>
        <v>9</v>
      </c>
      <c r="J9">
        <f>_xlfn.RANK.EQ(G9,RP)</f>
        <v>13</v>
      </c>
      <c r="L9">
        <f>SUM(H9:K9)</f>
        <v>30</v>
      </c>
    </row>
    <row r="10" spans="1:12" x14ac:dyDescent="0.25">
      <c r="A10" s="2" t="s">
        <v>8</v>
      </c>
      <c r="B10">
        <f>_xlfn.RANK.EQ(L10,Seed,1)</f>
        <v>9</v>
      </c>
      <c r="C10" t="s">
        <v>72</v>
      </c>
      <c r="D10" t="s">
        <v>72</v>
      </c>
      <c r="E10" s="3">
        <v>941.96</v>
      </c>
      <c r="F10" s="3">
        <v>1.8885972500000126E-2</v>
      </c>
      <c r="G10" s="3">
        <v>898.89499999999998</v>
      </c>
      <c r="H10">
        <f>_xlfn.RANK.EQ(E10,MP)</f>
        <v>19</v>
      </c>
      <c r="I10">
        <f>_xlfn.RANK.EQ(F10,HCP,1)</f>
        <v>1</v>
      </c>
      <c r="J10">
        <f>_xlfn.RANK.EQ(G10,RP)</f>
        <v>11</v>
      </c>
      <c r="L10">
        <f>SUM(H10:K10)</f>
        <v>31</v>
      </c>
    </row>
    <row r="11" spans="1:12" x14ac:dyDescent="0.25">
      <c r="A11" s="2" t="s">
        <v>9</v>
      </c>
      <c r="B11">
        <f>_xlfn.RANK.EQ(L11,Seed,1)</f>
        <v>10</v>
      </c>
      <c r="C11" t="s">
        <v>73</v>
      </c>
      <c r="D11" t="s">
        <v>73</v>
      </c>
      <c r="E11" s="3">
        <v>1214.4366666666667</v>
      </c>
      <c r="F11" s="3">
        <v>7.6059060699999996</v>
      </c>
      <c r="G11" s="3">
        <v>995.96999999999991</v>
      </c>
      <c r="H11">
        <f>_xlfn.RANK.EQ(E11,MP)</f>
        <v>11</v>
      </c>
      <c r="I11">
        <f>_xlfn.RANK.EQ(F11,HCP,1)</f>
        <v>14</v>
      </c>
      <c r="J11">
        <f>_xlfn.RANK.EQ(G11,RP)</f>
        <v>8</v>
      </c>
      <c r="K11">
        <v>-0.5</v>
      </c>
      <c r="L11">
        <f>SUM(H11:K11)</f>
        <v>32.5</v>
      </c>
    </row>
    <row r="12" spans="1:12" x14ac:dyDescent="0.25">
      <c r="A12" s="2" t="s">
        <v>10</v>
      </c>
      <c r="B12">
        <f>_xlfn.RANK.EQ(L12,Seed,1)</f>
        <v>11</v>
      </c>
      <c r="C12" t="s">
        <v>73</v>
      </c>
      <c r="D12" t="s">
        <v>73</v>
      </c>
      <c r="E12" s="3">
        <v>1205.0333333333333</v>
      </c>
      <c r="F12" s="3">
        <v>7.0782731633333329</v>
      </c>
      <c r="G12" s="3">
        <v>964.63499999999988</v>
      </c>
      <c r="H12">
        <f>_xlfn.RANK.EQ(E12,MP)</f>
        <v>12</v>
      </c>
      <c r="I12">
        <f>_xlfn.RANK.EQ(F12,HCP,1)</f>
        <v>12</v>
      </c>
      <c r="J12">
        <f>_xlfn.RANK.EQ(G12,RP)</f>
        <v>9</v>
      </c>
      <c r="L12">
        <f>SUM(H12:K12)</f>
        <v>33</v>
      </c>
    </row>
    <row r="13" spans="1:12" x14ac:dyDescent="0.25">
      <c r="A13" s="2" t="s">
        <v>11</v>
      </c>
      <c r="B13">
        <f>_xlfn.RANK.EQ(L13,Seed,1)</f>
        <v>12</v>
      </c>
      <c r="C13" t="s">
        <v>72</v>
      </c>
      <c r="D13" t="s">
        <v>72</v>
      </c>
      <c r="E13" s="3">
        <v>900.38333333333333</v>
      </c>
      <c r="F13" s="3">
        <v>5.8967864533333332</v>
      </c>
      <c r="G13" s="3">
        <v>938.15</v>
      </c>
      <c r="H13">
        <f>_xlfn.RANK.EQ(E13,MP)</f>
        <v>20</v>
      </c>
      <c r="I13">
        <f>_xlfn.RANK.EQ(F13,HCP,1)</f>
        <v>4</v>
      </c>
      <c r="J13">
        <f>_xlfn.RANK.EQ(G13,RP)</f>
        <v>10</v>
      </c>
      <c r="L13">
        <f>SUM(H13:K13)</f>
        <v>34</v>
      </c>
    </row>
    <row r="14" spans="1:12" x14ac:dyDescent="0.25">
      <c r="A14" s="2" t="s">
        <v>12</v>
      </c>
      <c r="B14">
        <f>_xlfn.RANK.EQ(L14,Seed,1)</f>
        <v>13</v>
      </c>
      <c r="C14" t="s">
        <v>71</v>
      </c>
      <c r="D14" t="s">
        <v>71</v>
      </c>
      <c r="E14" s="3">
        <v>1096.1300000000001</v>
      </c>
      <c r="F14" s="3">
        <v>6.6043790424999997</v>
      </c>
      <c r="G14" s="3">
        <v>897.13249999999994</v>
      </c>
      <c r="H14">
        <f>_xlfn.RANK.EQ(E14,MP)</f>
        <v>16</v>
      </c>
      <c r="I14">
        <f>_xlfn.RANK.EQ(F14,HCP,1)</f>
        <v>7</v>
      </c>
      <c r="J14">
        <f>_xlfn.RANK.EQ(G14,RP)</f>
        <v>12</v>
      </c>
      <c r="L14">
        <f>SUM(H14:K14)</f>
        <v>35</v>
      </c>
    </row>
    <row r="15" spans="1:12" x14ac:dyDescent="0.25">
      <c r="A15" s="2" t="s">
        <v>13</v>
      </c>
      <c r="B15">
        <f>_xlfn.RANK.EQ(L15,Seed,1)</f>
        <v>14</v>
      </c>
      <c r="C15" t="s">
        <v>70</v>
      </c>
      <c r="D15" t="s">
        <v>70</v>
      </c>
      <c r="E15" s="3">
        <v>1035.5075000000002</v>
      </c>
      <c r="F15" s="3">
        <v>7.2637547649999998</v>
      </c>
      <c r="G15" s="3">
        <v>814.98249999999996</v>
      </c>
      <c r="H15">
        <f>_xlfn.RANK.EQ(E15,MP)</f>
        <v>18</v>
      </c>
      <c r="I15">
        <f>_xlfn.RANK.EQ(F15,HCP,1)</f>
        <v>13</v>
      </c>
      <c r="J15">
        <f>_xlfn.RANK.EQ(G15,RP)</f>
        <v>14</v>
      </c>
      <c r="L15">
        <f>SUM(H15:K15)</f>
        <v>45</v>
      </c>
    </row>
    <row r="16" spans="1:12" x14ac:dyDescent="0.25">
      <c r="A16" s="2" t="s">
        <v>14</v>
      </c>
      <c r="B16">
        <f>_xlfn.RANK.EQ(L16,Seed,1)</f>
        <v>15</v>
      </c>
      <c r="C16" t="s">
        <v>69</v>
      </c>
      <c r="D16" t="s">
        <v>69</v>
      </c>
      <c r="E16" s="3">
        <v>1257.0225</v>
      </c>
      <c r="F16" s="3">
        <v>10.12123134</v>
      </c>
      <c r="G16" s="3">
        <v>688.5</v>
      </c>
      <c r="H16">
        <f>_xlfn.RANK.EQ(E16,MP)</f>
        <v>9</v>
      </c>
      <c r="I16">
        <f>_xlfn.RANK.EQ(F16,HCP,1)</f>
        <v>23</v>
      </c>
      <c r="J16">
        <f>_xlfn.RANK.EQ(G16,RP)</f>
        <v>18</v>
      </c>
      <c r="K16">
        <v>-0.5</v>
      </c>
      <c r="L16">
        <f>SUM(H16:K16)</f>
        <v>49.5</v>
      </c>
    </row>
    <row r="17" spans="1:12" x14ac:dyDescent="0.25">
      <c r="A17" s="2" t="s">
        <v>16</v>
      </c>
      <c r="B17">
        <f>_xlfn.RANK.EQ(L17,Seed,1)</f>
        <v>16</v>
      </c>
      <c r="C17" t="s">
        <v>68</v>
      </c>
      <c r="D17" t="s">
        <v>68</v>
      </c>
      <c r="E17" s="3">
        <v>1230.2420000000002</v>
      </c>
      <c r="F17" s="3">
        <v>7.6684016159999997</v>
      </c>
      <c r="G17" s="3">
        <v>544.93200000000002</v>
      </c>
      <c r="H17">
        <f>_xlfn.RANK.EQ(E17,MP)</f>
        <v>10</v>
      </c>
      <c r="I17">
        <f>_xlfn.RANK.EQ(F17,HCP,1)</f>
        <v>15</v>
      </c>
      <c r="J17">
        <f>_xlfn.RANK.EQ(G17,RP)</f>
        <v>25</v>
      </c>
      <c r="L17">
        <f>SUM(H17:K17)</f>
        <v>50</v>
      </c>
    </row>
    <row r="18" spans="1:12" x14ac:dyDescent="0.25">
      <c r="A18" s="2" t="s">
        <v>15</v>
      </c>
      <c r="B18">
        <f>_xlfn.RANK.EQ(L18,Seed,1)</f>
        <v>17</v>
      </c>
      <c r="C18" t="s">
        <v>67</v>
      </c>
      <c r="D18" t="s">
        <v>67</v>
      </c>
      <c r="E18" s="3">
        <v>1632.1383333333333</v>
      </c>
      <c r="F18" s="3">
        <v>8.2957281633333331</v>
      </c>
      <c r="G18" s="3">
        <v>492.5</v>
      </c>
      <c r="H18">
        <f>_xlfn.RANK.EQ(E18,MP)</f>
        <v>5</v>
      </c>
      <c r="I18">
        <f>_xlfn.RANK.EQ(F18,HCP,1)</f>
        <v>16</v>
      </c>
      <c r="J18">
        <f>_xlfn.RANK.EQ(G18,RP)</f>
        <v>30</v>
      </c>
      <c r="L18">
        <f>SUM(H18:K18)</f>
        <v>51</v>
      </c>
    </row>
    <row r="19" spans="1:12" x14ac:dyDescent="0.25">
      <c r="A19" s="2" t="s">
        <v>18</v>
      </c>
      <c r="B19">
        <f>_xlfn.RANK.EQ(L19,Seed,1)</f>
        <v>18</v>
      </c>
      <c r="C19" t="s">
        <v>66</v>
      </c>
      <c r="D19" t="s">
        <v>66</v>
      </c>
      <c r="E19" s="3">
        <v>892.12166666666656</v>
      </c>
      <c r="F19" s="3">
        <v>8.7728115399999993</v>
      </c>
      <c r="G19" s="3">
        <v>626.83333333333337</v>
      </c>
      <c r="H19">
        <f>_xlfn.RANK.EQ(E19,MP)</f>
        <v>21</v>
      </c>
      <c r="I19">
        <f>_xlfn.RANK.EQ(F19,HCP,1)</f>
        <v>19</v>
      </c>
      <c r="J19">
        <f>_xlfn.RANK.EQ(G19,RP)</f>
        <v>19</v>
      </c>
      <c r="L19">
        <f>SUM(H19:K19)</f>
        <v>59</v>
      </c>
    </row>
    <row r="20" spans="1:12" x14ac:dyDescent="0.25">
      <c r="A20" s="2" t="s">
        <v>20</v>
      </c>
      <c r="B20">
        <f>_xlfn.RANK.EQ(L20,Seed,1)</f>
        <v>19</v>
      </c>
      <c r="C20" t="s">
        <v>65</v>
      </c>
      <c r="D20" t="s">
        <v>65</v>
      </c>
      <c r="E20" s="3">
        <v>799.14800000000002</v>
      </c>
      <c r="F20" s="3">
        <v>9.1175467559999994</v>
      </c>
      <c r="G20" s="3">
        <v>755</v>
      </c>
      <c r="H20">
        <f>_xlfn.RANK.EQ(E20,MP)</f>
        <v>24</v>
      </c>
      <c r="I20">
        <f>_xlfn.RANK.EQ(F20,HCP,1)</f>
        <v>21</v>
      </c>
      <c r="J20">
        <f>_xlfn.RANK.EQ(G20,RP)</f>
        <v>15</v>
      </c>
      <c r="K20">
        <v>-0.5</v>
      </c>
      <c r="L20">
        <f>SUM(H20:K20)</f>
        <v>59.5</v>
      </c>
    </row>
    <row r="21" spans="1:12" x14ac:dyDescent="0.25">
      <c r="A21" s="2" t="s">
        <v>17</v>
      </c>
      <c r="B21">
        <f>_xlfn.RANK.EQ(L21,Seed,1)</f>
        <v>20</v>
      </c>
      <c r="C21" t="s">
        <v>64</v>
      </c>
      <c r="D21" t="s">
        <v>64</v>
      </c>
      <c r="E21" s="3">
        <v>1200.28</v>
      </c>
      <c r="F21" s="3">
        <v>11.221880708333332</v>
      </c>
      <c r="G21" s="3">
        <v>717.64499999999998</v>
      </c>
      <c r="H21">
        <f>_xlfn.RANK.EQ(E21,MP)</f>
        <v>13</v>
      </c>
      <c r="I21">
        <f>_xlfn.RANK.EQ(F21,HCP,1)</f>
        <v>30</v>
      </c>
      <c r="J21">
        <f>_xlfn.RANK.EQ(G21,RP)</f>
        <v>17</v>
      </c>
      <c r="L21">
        <f>SUM(H21:K21)</f>
        <v>60</v>
      </c>
    </row>
    <row r="22" spans="1:12" x14ac:dyDescent="0.25">
      <c r="A22" s="2" t="s">
        <v>19</v>
      </c>
      <c r="B22">
        <f>_xlfn.RANK.EQ(L22,Seed,1)</f>
        <v>21</v>
      </c>
      <c r="C22" t="s">
        <v>64</v>
      </c>
      <c r="D22" t="s">
        <v>64</v>
      </c>
      <c r="E22" s="3">
        <v>1154.7660000000001</v>
      </c>
      <c r="F22" s="3">
        <v>10.2816788</v>
      </c>
      <c r="G22" s="3">
        <v>566.28800000000001</v>
      </c>
      <c r="H22">
        <f>_xlfn.RANK.EQ(E22,MP)</f>
        <v>14</v>
      </c>
      <c r="I22">
        <f>_xlfn.RANK.EQ(F22,HCP,1)</f>
        <v>25</v>
      </c>
      <c r="J22">
        <f>_xlfn.RANK.EQ(G22,RP)</f>
        <v>22</v>
      </c>
      <c r="L22">
        <f>SUM(H22:K22)</f>
        <v>61</v>
      </c>
    </row>
    <row r="23" spans="1:12" x14ac:dyDescent="0.25">
      <c r="A23" s="2" t="s">
        <v>21</v>
      </c>
      <c r="B23">
        <f>_xlfn.RANK.EQ(L23,Seed,1)</f>
        <v>22</v>
      </c>
      <c r="C23" t="s">
        <v>65</v>
      </c>
      <c r="D23" t="s">
        <v>65</v>
      </c>
      <c r="E23" s="3">
        <v>884.34499999999991</v>
      </c>
      <c r="F23" s="3">
        <v>10.252091174999999</v>
      </c>
      <c r="G23" s="3">
        <v>560.66666666666663</v>
      </c>
      <c r="H23">
        <f>_xlfn.RANK.EQ(E23,MP)</f>
        <v>22</v>
      </c>
      <c r="I23">
        <f>_xlfn.RANK.EQ(F23,HCP,1)</f>
        <v>24</v>
      </c>
      <c r="J23">
        <f>_xlfn.RANK.EQ(G23,RP)</f>
        <v>23</v>
      </c>
      <c r="L23">
        <f>SUM(H23:K23)</f>
        <v>69</v>
      </c>
    </row>
    <row r="24" spans="1:12" x14ac:dyDescent="0.25">
      <c r="A24" s="2" t="s">
        <v>23</v>
      </c>
      <c r="B24">
        <f>_xlfn.RANK.EQ(L24,Seed,1)</f>
        <v>23</v>
      </c>
      <c r="C24" t="s">
        <v>66</v>
      </c>
      <c r="D24" t="s">
        <v>66</v>
      </c>
      <c r="E24" s="3">
        <v>750.91166666666675</v>
      </c>
      <c r="F24" s="3">
        <v>10.949376296666665</v>
      </c>
      <c r="G24" s="3">
        <v>581</v>
      </c>
      <c r="H24">
        <f>_xlfn.RANK.EQ(E24,MP)</f>
        <v>26</v>
      </c>
      <c r="I24">
        <f>_xlfn.RANK.EQ(F24,HCP,1)</f>
        <v>28</v>
      </c>
      <c r="J24">
        <f>_xlfn.RANK.EQ(G24,RP)</f>
        <v>21</v>
      </c>
      <c r="K24">
        <v>-0.5</v>
      </c>
      <c r="L24">
        <f>SUM(H24:K24)</f>
        <v>74.5</v>
      </c>
    </row>
    <row r="25" spans="1:12" x14ac:dyDescent="0.25">
      <c r="A25" s="2" t="s">
        <v>22</v>
      </c>
      <c r="B25">
        <f>_xlfn.RANK.EQ(L25,Seed,1)</f>
        <v>24</v>
      </c>
      <c r="C25" t="s">
        <v>67</v>
      </c>
      <c r="D25" t="s">
        <v>67</v>
      </c>
      <c r="E25" s="3">
        <v>1066.0639999999999</v>
      </c>
      <c r="F25" s="3">
        <v>11.267202868</v>
      </c>
      <c r="G25" s="3">
        <v>521.79999999999995</v>
      </c>
      <c r="H25">
        <f>_xlfn.RANK.EQ(E25,MP)</f>
        <v>17</v>
      </c>
      <c r="I25">
        <f>_xlfn.RANK.EQ(F25,HCP,1)</f>
        <v>31</v>
      </c>
      <c r="J25">
        <f>_xlfn.RANK.EQ(G25,RP)</f>
        <v>27</v>
      </c>
      <c r="L25">
        <f>SUM(H25:K25)</f>
        <v>75</v>
      </c>
    </row>
    <row r="26" spans="1:12" x14ac:dyDescent="0.25">
      <c r="A26" s="2" t="s">
        <v>24</v>
      </c>
      <c r="B26">
        <f>_xlfn.RANK.EQ(L26,Seed,1)</f>
        <v>25</v>
      </c>
      <c r="C26" t="s">
        <v>68</v>
      </c>
      <c r="D26" t="s">
        <v>68</v>
      </c>
      <c r="E26" s="3">
        <v>707.07</v>
      </c>
      <c r="F26" s="3">
        <v>11.689570502500001</v>
      </c>
      <c r="G26" s="3">
        <v>722.1875</v>
      </c>
      <c r="H26">
        <f>_xlfn.RANK.EQ(E26,MP)</f>
        <v>27</v>
      </c>
      <c r="I26">
        <f>_xlfn.RANK.EQ(F26,HCP,1)</f>
        <v>34</v>
      </c>
      <c r="J26">
        <f>_xlfn.RANK.EQ(G26,RP)</f>
        <v>16</v>
      </c>
      <c r="L26">
        <f>SUM(H26:K26)</f>
        <v>77</v>
      </c>
    </row>
    <row r="27" spans="1:12" x14ac:dyDescent="0.25">
      <c r="A27" s="2" t="s">
        <v>25</v>
      </c>
      <c r="B27">
        <f>_xlfn.RANK.EQ(L27,Seed,1)</f>
        <v>26</v>
      </c>
      <c r="C27" t="s">
        <v>69</v>
      </c>
      <c r="D27" t="s">
        <v>69</v>
      </c>
      <c r="E27" s="3">
        <v>755.23800000000006</v>
      </c>
      <c r="F27" s="3">
        <v>11.383770492</v>
      </c>
      <c r="G27" s="3">
        <v>554.79999999999995</v>
      </c>
      <c r="H27">
        <f>_xlfn.RANK.EQ(E27,MP)</f>
        <v>25</v>
      </c>
      <c r="I27">
        <f>_xlfn.RANK.EQ(F27,HCP,1)</f>
        <v>32</v>
      </c>
      <c r="J27">
        <f>_xlfn.RANK.EQ(G27,RP)</f>
        <v>24</v>
      </c>
      <c r="L27">
        <f>SUM(H27:K27)</f>
        <v>81</v>
      </c>
    </row>
    <row r="28" spans="1:12" x14ac:dyDescent="0.25">
      <c r="A28" s="2" t="s">
        <v>26</v>
      </c>
      <c r="B28">
        <f>_xlfn.RANK.EQ(L28,Seed,1)</f>
        <v>27</v>
      </c>
      <c r="C28" t="s">
        <v>70</v>
      </c>
      <c r="D28" t="s">
        <v>70</v>
      </c>
      <c r="E28" s="3">
        <v>672.34333333333336</v>
      </c>
      <c r="F28" s="3">
        <v>10.833328958333334</v>
      </c>
      <c r="G28" s="3">
        <v>535.66666666666663</v>
      </c>
      <c r="H28">
        <f>_xlfn.RANK.EQ(E28,MP)</f>
        <v>29</v>
      </c>
      <c r="I28">
        <f>_xlfn.RANK.EQ(F28,HCP,1)</f>
        <v>27</v>
      </c>
      <c r="J28">
        <f>_xlfn.RANK.EQ(G28,RP)</f>
        <v>26</v>
      </c>
      <c r="L28">
        <f>SUM(H28:K28)</f>
        <v>82</v>
      </c>
    </row>
    <row r="29" spans="1:12" x14ac:dyDescent="0.25">
      <c r="A29" s="2" t="s">
        <v>27</v>
      </c>
      <c r="B29">
        <f>_xlfn.RANK.EQ(L29,Seed,1)</f>
        <v>28</v>
      </c>
      <c r="C29" t="s">
        <v>71</v>
      </c>
      <c r="D29" t="s">
        <v>71</v>
      </c>
      <c r="E29" s="3">
        <v>589.39750000000004</v>
      </c>
      <c r="F29" s="3">
        <v>10.700197925000001</v>
      </c>
      <c r="G29" s="3">
        <v>619.22749999999996</v>
      </c>
      <c r="H29">
        <f>_xlfn.RANK.EQ(E29,MP)</f>
        <v>37</v>
      </c>
      <c r="I29">
        <f>_xlfn.RANK.EQ(F29,HCP,1)</f>
        <v>26</v>
      </c>
      <c r="J29">
        <f>_xlfn.RANK.EQ(G29,RP)</f>
        <v>20</v>
      </c>
      <c r="L29">
        <f>SUM(H29:K29)</f>
        <v>83</v>
      </c>
    </row>
    <row r="30" spans="1:12" x14ac:dyDescent="0.25">
      <c r="A30" s="2" t="s">
        <v>28</v>
      </c>
      <c r="B30">
        <f>_xlfn.RANK.EQ(L30,Seed,1)</f>
        <v>29</v>
      </c>
      <c r="C30" t="s">
        <v>72</v>
      </c>
      <c r="D30" t="s">
        <v>72</v>
      </c>
      <c r="E30" s="3">
        <v>694.83333333333337</v>
      </c>
      <c r="F30" s="3">
        <v>9.0893889549999987</v>
      </c>
      <c r="G30" s="3">
        <v>382</v>
      </c>
      <c r="H30">
        <f>_xlfn.RANK.EQ(E30,MP)</f>
        <v>28</v>
      </c>
      <c r="I30">
        <f>_xlfn.RANK.EQ(F30,HCP,1)</f>
        <v>20</v>
      </c>
      <c r="J30">
        <f>_xlfn.RANK.EQ(G30,RP)</f>
        <v>37</v>
      </c>
      <c r="L30">
        <f>SUM(H30:K30)</f>
        <v>85</v>
      </c>
    </row>
    <row r="31" spans="1:12" x14ac:dyDescent="0.25">
      <c r="A31" s="2" t="s">
        <v>29</v>
      </c>
      <c r="B31">
        <f>_xlfn.RANK.EQ(L31,Seed,1)</f>
        <v>30</v>
      </c>
      <c r="C31" t="s">
        <v>73</v>
      </c>
      <c r="D31" t="s">
        <v>73</v>
      </c>
      <c r="E31" s="3">
        <v>550.93666666666661</v>
      </c>
      <c r="F31" s="3">
        <v>9.1445203600000013</v>
      </c>
      <c r="G31" s="3">
        <v>515.56666666666672</v>
      </c>
      <c r="H31">
        <f>_xlfn.RANK.EQ(E31,MP)</f>
        <v>41</v>
      </c>
      <c r="I31">
        <f>_xlfn.RANK.EQ(F31,HCP,1)</f>
        <v>22</v>
      </c>
      <c r="J31">
        <f>_xlfn.RANK.EQ(G31,RP)</f>
        <v>28</v>
      </c>
      <c r="L31">
        <f>SUM(H31:K31)</f>
        <v>91</v>
      </c>
    </row>
    <row r="32" spans="1:12" x14ac:dyDescent="0.25">
      <c r="A32" s="2" t="s">
        <v>31</v>
      </c>
      <c r="B32">
        <f>_xlfn.RANK.EQ(L32,Seed,1)</f>
        <v>31</v>
      </c>
      <c r="C32" t="s">
        <v>73</v>
      </c>
      <c r="D32" t="s">
        <v>73</v>
      </c>
      <c r="E32" s="3">
        <v>640.26833333333332</v>
      </c>
      <c r="F32" s="3">
        <v>10.997448301666665</v>
      </c>
      <c r="G32" s="3">
        <v>426.36500000000001</v>
      </c>
      <c r="H32">
        <f>_xlfn.RANK.EQ(E32,MP)</f>
        <v>30</v>
      </c>
      <c r="I32">
        <f>_xlfn.RANK.EQ(F32,HCP,1)</f>
        <v>29</v>
      </c>
      <c r="J32">
        <f>_xlfn.RANK.EQ(G32,RP)</f>
        <v>35</v>
      </c>
      <c r="L32">
        <f>SUM(H32:K32)</f>
        <v>94</v>
      </c>
    </row>
    <row r="33" spans="1:12" x14ac:dyDescent="0.25">
      <c r="A33" s="2" t="s">
        <v>30</v>
      </c>
      <c r="B33">
        <f>_xlfn.RANK.EQ(L33,Seed,1)</f>
        <v>32</v>
      </c>
      <c r="C33" t="s">
        <v>72</v>
      </c>
      <c r="D33" t="s">
        <v>72</v>
      </c>
      <c r="E33" s="3">
        <v>860.89</v>
      </c>
      <c r="F33" s="3">
        <v>15.26189664</v>
      </c>
      <c r="G33" s="3">
        <v>507.81599999999997</v>
      </c>
      <c r="H33">
        <f>_xlfn.RANK.EQ(E33,MP)</f>
        <v>23</v>
      </c>
      <c r="I33">
        <f>_xlfn.RANK.EQ(F33,HCP,1)</f>
        <v>44</v>
      </c>
      <c r="J33">
        <f>_xlfn.RANK.EQ(G33,RP)</f>
        <v>29</v>
      </c>
      <c r="K33">
        <v>-0.5</v>
      </c>
      <c r="L33">
        <f>SUM(H33:K33)</f>
        <v>95.5</v>
      </c>
    </row>
    <row r="34" spans="1:12" x14ac:dyDescent="0.25">
      <c r="A34" s="2" t="s">
        <v>33</v>
      </c>
      <c r="B34">
        <f>_xlfn.RANK.EQ(L34,Seed,1)</f>
        <v>33</v>
      </c>
      <c r="C34" t="s">
        <v>71</v>
      </c>
      <c r="D34" t="s">
        <v>71</v>
      </c>
      <c r="E34" s="3">
        <v>544.73200000000008</v>
      </c>
      <c r="F34" s="3">
        <v>8.4438174660000023</v>
      </c>
      <c r="G34" s="3">
        <v>399</v>
      </c>
      <c r="H34">
        <f>_xlfn.RANK.EQ(E34,MP)</f>
        <v>43</v>
      </c>
      <c r="I34">
        <f>_xlfn.RANK.EQ(F34,HCP,1)</f>
        <v>17</v>
      </c>
      <c r="J34">
        <f>_xlfn.RANK.EQ(G34,RP)</f>
        <v>36</v>
      </c>
      <c r="K34">
        <v>-0.4</v>
      </c>
      <c r="L34">
        <f>SUM(H34:K34)</f>
        <v>95.6</v>
      </c>
    </row>
    <row r="35" spans="1:12" x14ac:dyDescent="0.25">
      <c r="A35" s="2" t="s">
        <v>32</v>
      </c>
      <c r="B35">
        <f>_xlfn.RANK.EQ(L35,Seed,1)</f>
        <v>34</v>
      </c>
      <c r="C35" t="s">
        <v>70</v>
      </c>
      <c r="D35" t="s">
        <v>70</v>
      </c>
      <c r="E35" s="3">
        <v>592.72</v>
      </c>
      <c r="F35" s="3">
        <v>8.4796492966666666</v>
      </c>
      <c r="G35" s="3">
        <v>348.66666666666669</v>
      </c>
      <c r="H35">
        <f>_xlfn.RANK.EQ(E35,MP)</f>
        <v>36</v>
      </c>
      <c r="I35">
        <f>_xlfn.RANK.EQ(F35,HCP,1)</f>
        <v>18</v>
      </c>
      <c r="J35">
        <f>_xlfn.RANK.EQ(G35,RP)</f>
        <v>42</v>
      </c>
      <c r="L35">
        <f>SUM(H35:K35)</f>
        <v>96</v>
      </c>
    </row>
    <row r="36" spans="1:12" x14ac:dyDescent="0.25">
      <c r="A36" s="2" t="s">
        <v>34</v>
      </c>
      <c r="B36">
        <f>_xlfn.RANK.EQ(L36,Seed,1)</f>
        <v>35</v>
      </c>
      <c r="C36" t="s">
        <v>69</v>
      </c>
      <c r="D36" t="s">
        <v>69</v>
      </c>
      <c r="E36" s="3">
        <v>612.40800000000002</v>
      </c>
      <c r="F36" s="3">
        <v>12.330297428</v>
      </c>
      <c r="G36" s="3">
        <v>474.21999999999997</v>
      </c>
      <c r="H36">
        <f>_xlfn.RANK.EQ(E36,MP)</f>
        <v>33</v>
      </c>
      <c r="I36">
        <f>_xlfn.RANK.EQ(F36,HCP,1)</f>
        <v>35</v>
      </c>
      <c r="J36">
        <f>_xlfn.RANK.EQ(G36,RP)</f>
        <v>31</v>
      </c>
      <c r="L36">
        <f>SUM(H36:K36)</f>
        <v>99</v>
      </c>
    </row>
    <row r="37" spans="1:12" x14ac:dyDescent="0.25">
      <c r="A37" s="2" t="s">
        <v>35</v>
      </c>
      <c r="B37">
        <f>_xlfn.RANK.EQ(L37,Seed,1)</f>
        <v>36</v>
      </c>
      <c r="C37" t="s">
        <v>68</v>
      </c>
      <c r="D37" t="s">
        <v>68</v>
      </c>
      <c r="E37" s="3">
        <v>628.23333333333346</v>
      </c>
      <c r="F37" s="3">
        <v>13.27208797166667</v>
      </c>
      <c r="G37" s="3">
        <v>442.66666666666669</v>
      </c>
      <c r="H37">
        <f>_xlfn.RANK.EQ(E37,MP)</f>
        <v>31</v>
      </c>
      <c r="I37">
        <f>_xlfn.RANK.EQ(F37,HCP,1)</f>
        <v>38</v>
      </c>
      <c r="J37">
        <f>_xlfn.RANK.EQ(G37,RP)</f>
        <v>34</v>
      </c>
      <c r="L37">
        <f>SUM(H37:K37)</f>
        <v>103</v>
      </c>
    </row>
    <row r="38" spans="1:12" x14ac:dyDescent="0.25">
      <c r="A38" s="2" t="s">
        <v>36</v>
      </c>
      <c r="B38">
        <f>_xlfn.RANK.EQ(L38,Seed,1)</f>
        <v>37</v>
      </c>
      <c r="C38" t="s">
        <v>67</v>
      </c>
      <c r="D38" t="s">
        <v>67</v>
      </c>
      <c r="E38" s="3">
        <v>594.78499999999997</v>
      </c>
      <c r="F38" s="3">
        <v>11.60498138</v>
      </c>
      <c r="G38" s="3">
        <v>381.99333333333334</v>
      </c>
      <c r="H38">
        <f>_xlfn.RANK.EQ(E38,MP)</f>
        <v>35</v>
      </c>
      <c r="I38">
        <f>_xlfn.RANK.EQ(F38,HCP,1)</f>
        <v>33</v>
      </c>
      <c r="J38">
        <f>_xlfn.RANK.EQ(G38,RP)</f>
        <v>38</v>
      </c>
      <c r="L38">
        <f>SUM(H38:K38)</f>
        <v>106</v>
      </c>
    </row>
    <row r="39" spans="1:12" x14ac:dyDescent="0.25">
      <c r="A39" s="2" t="s">
        <v>38</v>
      </c>
      <c r="B39">
        <f>_xlfn.RANK.EQ(L39,Seed,1)</f>
        <v>38</v>
      </c>
      <c r="C39" t="s">
        <v>66</v>
      </c>
      <c r="D39" t="s">
        <v>66</v>
      </c>
      <c r="E39" s="3">
        <v>606.76499999999999</v>
      </c>
      <c r="F39" s="3">
        <v>13.330848038333334</v>
      </c>
      <c r="G39" s="3">
        <v>359.33333333333331</v>
      </c>
      <c r="H39">
        <f>_xlfn.RANK.EQ(E39,MP)</f>
        <v>34</v>
      </c>
      <c r="I39">
        <f>_xlfn.RANK.EQ(F39,HCP,1)</f>
        <v>39</v>
      </c>
      <c r="J39">
        <f>_xlfn.RANK.EQ(G39,RP)</f>
        <v>40</v>
      </c>
      <c r="L39">
        <f>SUM(H39:K39)</f>
        <v>113</v>
      </c>
    </row>
    <row r="40" spans="1:12" x14ac:dyDescent="0.25">
      <c r="A40" s="2" t="s">
        <v>39</v>
      </c>
      <c r="B40">
        <f>_xlfn.RANK.EQ(L40,Seed,1)</f>
        <v>39</v>
      </c>
      <c r="C40" t="s">
        <v>65</v>
      </c>
      <c r="D40" t="s">
        <v>65</v>
      </c>
      <c r="E40" s="3">
        <v>580.63499999999999</v>
      </c>
      <c r="F40" s="3">
        <v>13.199334001666665</v>
      </c>
      <c r="G40" s="3">
        <v>338.66666666666669</v>
      </c>
      <c r="H40">
        <f>_xlfn.RANK.EQ(E40,MP)</f>
        <v>38</v>
      </c>
      <c r="I40">
        <f>_xlfn.RANK.EQ(F40,HCP,1)</f>
        <v>37</v>
      </c>
      <c r="J40">
        <f>_xlfn.RANK.EQ(G40,RP)</f>
        <v>45</v>
      </c>
      <c r="L40">
        <f>SUM(H40:K40)</f>
        <v>120</v>
      </c>
    </row>
    <row r="41" spans="1:12" x14ac:dyDescent="0.25">
      <c r="A41" s="2" t="s">
        <v>40</v>
      </c>
      <c r="B41">
        <f>_xlfn.RANK.EQ(L41,Seed,1)</f>
        <v>40</v>
      </c>
      <c r="C41" t="s">
        <v>64</v>
      </c>
      <c r="D41" t="s">
        <v>64</v>
      </c>
      <c r="E41" s="3">
        <v>546.28750000000002</v>
      </c>
      <c r="F41" s="3">
        <v>15.924413042499999</v>
      </c>
      <c r="G41" s="3">
        <v>457.4975</v>
      </c>
      <c r="H41">
        <f>_xlfn.RANK.EQ(E41,MP)</f>
        <v>42</v>
      </c>
      <c r="I41">
        <f>_xlfn.RANK.EQ(F41,HCP,1)</f>
        <v>46</v>
      </c>
      <c r="J41">
        <f>_xlfn.RANK.EQ(G41,RP)</f>
        <v>33</v>
      </c>
      <c r="L41">
        <f>SUM(H41:K41)</f>
        <v>121</v>
      </c>
    </row>
    <row r="42" spans="1:12" x14ac:dyDescent="0.25">
      <c r="A42" s="2" t="s">
        <v>42</v>
      </c>
      <c r="B42">
        <f>_xlfn.RANK.EQ(L42,Seed,1)</f>
        <v>41</v>
      </c>
      <c r="C42" t="s">
        <v>64</v>
      </c>
      <c r="D42" t="s">
        <v>64</v>
      </c>
      <c r="E42" s="3">
        <v>612.41499999999996</v>
      </c>
      <c r="F42" s="3">
        <v>13.994436716666668</v>
      </c>
      <c r="G42" s="3">
        <v>258.33333333333331</v>
      </c>
      <c r="H42">
        <f>_xlfn.RANK.EQ(E42,MP)</f>
        <v>32</v>
      </c>
      <c r="I42">
        <f>_xlfn.RANK.EQ(F42,HCP,1)</f>
        <v>42</v>
      </c>
      <c r="J42">
        <f>_xlfn.RANK.EQ(G42,RP)</f>
        <v>50</v>
      </c>
      <c r="L42">
        <f>SUM(H42:K42)</f>
        <v>124</v>
      </c>
    </row>
    <row r="43" spans="1:12" x14ac:dyDescent="0.25">
      <c r="A43" s="2" t="s">
        <v>41</v>
      </c>
      <c r="B43">
        <f>_xlfn.RANK.EQ(L43,Seed,1)</f>
        <v>42</v>
      </c>
      <c r="C43" t="s">
        <v>65</v>
      </c>
      <c r="D43" t="s">
        <v>65</v>
      </c>
      <c r="E43" s="3">
        <v>388.14499999999998</v>
      </c>
      <c r="F43" s="3">
        <v>13.611845358333333</v>
      </c>
      <c r="G43" s="3">
        <v>459.43333333333334</v>
      </c>
      <c r="H43">
        <f>_xlfn.RANK.EQ(E43,MP)</f>
        <v>52</v>
      </c>
      <c r="I43">
        <f>_xlfn.RANK.EQ(F43,HCP,1)</f>
        <v>41</v>
      </c>
      <c r="J43">
        <f>_xlfn.RANK.EQ(G43,RP)</f>
        <v>32</v>
      </c>
      <c r="L43">
        <f>SUM(H43:K43)</f>
        <v>125</v>
      </c>
    </row>
    <row r="44" spans="1:12" x14ac:dyDescent="0.25">
      <c r="A44" s="2" t="s">
        <v>43</v>
      </c>
      <c r="B44">
        <f>_xlfn.RANK.EQ(L44,Seed,1)</f>
        <v>43</v>
      </c>
      <c r="C44" t="s">
        <v>66</v>
      </c>
      <c r="D44" t="s">
        <v>66</v>
      </c>
      <c r="E44" s="3">
        <v>553.63</v>
      </c>
      <c r="F44" s="3">
        <v>16.603348725</v>
      </c>
      <c r="G44" s="3">
        <v>372.09999999999997</v>
      </c>
      <c r="H44">
        <f>_xlfn.RANK.EQ(E44,MP)</f>
        <v>40</v>
      </c>
      <c r="I44">
        <f>_xlfn.RANK.EQ(F44,HCP,1)</f>
        <v>50</v>
      </c>
      <c r="J44">
        <f>_xlfn.RANK.EQ(G44,RP)</f>
        <v>39</v>
      </c>
      <c r="L44">
        <f>SUM(H44:K44)</f>
        <v>129</v>
      </c>
    </row>
    <row r="45" spans="1:12" x14ac:dyDescent="0.25">
      <c r="A45" s="2" t="s">
        <v>44</v>
      </c>
      <c r="B45">
        <f>_xlfn.RANK.EQ(L45,Seed,1)</f>
        <v>44</v>
      </c>
      <c r="C45" t="s">
        <v>67</v>
      </c>
      <c r="D45" t="s">
        <v>67</v>
      </c>
      <c r="E45" s="3">
        <v>553.65166666666664</v>
      </c>
      <c r="F45" s="3">
        <v>16.294849815000003</v>
      </c>
      <c r="G45" s="3">
        <v>341.71333333333337</v>
      </c>
      <c r="H45">
        <f>_xlfn.RANK.EQ(E45,MP)</f>
        <v>39</v>
      </c>
      <c r="I45">
        <f>_xlfn.RANK.EQ(F45,HCP,1)</f>
        <v>47</v>
      </c>
      <c r="J45">
        <f>_xlfn.RANK.EQ(G45,RP)</f>
        <v>44</v>
      </c>
      <c r="L45">
        <f>SUM(H45:K45)</f>
        <v>130</v>
      </c>
    </row>
    <row r="46" spans="1:12" x14ac:dyDescent="0.25">
      <c r="A46" s="2" t="s">
        <v>45</v>
      </c>
      <c r="B46">
        <f>_xlfn.RANK.EQ(L46,Seed,1)</f>
        <v>45</v>
      </c>
      <c r="C46" t="s">
        <v>68</v>
      </c>
      <c r="D46" t="s">
        <v>68</v>
      </c>
      <c r="E46" s="3">
        <v>508.94400000000007</v>
      </c>
      <c r="F46" s="3">
        <v>12.875776494000002</v>
      </c>
      <c r="G46" s="3">
        <v>217.4</v>
      </c>
      <c r="H46">
        <f>_xlfn.RANK.EQ(E46,MP)</f>
        <v>45</v>
      </c>
      <c r="I46">
        <f>_xlfn.RANK.EQ(F46,HCP,1)</f>
        <v>36</v>
      </c>
      <c r="J46">
        <f>_xlfn.RANK.EQ(G46,RP)</f>
        <v>52</v>
      </c>
      <c r="L46">
        <f>SUM(H46:K46)</f>
        <v>133</v>
      </c>
    </row>
    <row r="47" spans="1:12" x14ac:dyDescent="0.25">
      <c r="A47" s="2" t="s">
        <v>46</v>
      </c>
      <c r="B47">
        <f>_xlfn.RANK.EQ(L47,Seed,1)</f>
        <v>46</v>
      </c>
      <c r="C47" t="s">
        <v>69</v>
      </c>
      <c r="D47" t="s">
        <v>69</v>
      </c>
      <c r="E47" s="3">
        <v>344.57749999999999</v>
      </c>
      <c r="F47" s="3">
        <v>13.564775357499999</v>
      </c>
      <c r="G47" s="3">
        <v>349.39</v>
      </c>
      <c r="H47">
        <f>_xlfn.RANK.EQ(E47,MP)</f>
        <v>53</v>
      </c>
      <c r="I47">
        <f>_xlfn.RANK.EQ(F47,HCP,1)</f>
        <v>40</v>
      </c>
      <c r="J47">
        <f>_xlfn.RANK.EQ(G47,RP)</f>
        <v>41</v>
      </c>
      <c r="L47">
        <f>SUM(H47:K47)</f>
        <v>134</v>
      </c>
    </row>
    <row r="48" spans="1:12" x14ac:dyDescent="0.25">
      <c r="A48" s="2" t="s">
        <v>47</v>
      </c>
      <c r="B48">
        <f>_xlfn.RANK.EQ(L48,Seed,1)</f>
        <v>47</v>
      </c>
      <c r="C48" t="s">
        <v>70</v>
      </c>
      <c r="D48" t="s">
        <v>70</v>
      </c>
      <c r="E48" s="3">
        <v>463.42</v>
      </c>
      <c r="F48" s="3">
        <v>15.5525651075</v>
      </c>
      <c r="G48" s="3">
        <v>290.75</v>
      </c>
      <c r="H48">
        <f>_xlfn.RANK.EQ(E48,MP)</f>
        <v>47</v>
      </c>
      <c r="I48">
        <f>_xlfn.RANK.EQ(F48,HCP,1)</f>
        <v>45</v>
      </c>
      <c r="J48">
        <f>_xlfn.RANK.EQ(G48,RP)</f>
        <v>48</v>
      </c>
      <c r="L48">
        <f>SUM(H48:K48)</f>
        <v>140</v>
      </c>
    </row>
    <row r="49" spans="1:12" x14ac:dyDescent="0.25">
      <c r="A49" s="2" t="s">
        <v>49</v>
      </c>
      <c r="B49">
        <f>_xlfn.RANK.EQ(L49,Seed,1)</f>
        <v>48</v>
      </c>
      <c r="C49" t="s">
        <v>71</v>
      </c>
      <c r="D49" t="s">
        <v>71</v>
      </c>
      <c r="E49" s="3">
        <v>483.42166666666668</v>
      </c>
      <c r="F49" s="3">
        <v>16.749836478333332</v>
      </c>
      <c r="G49" s="3">
        <v>309.24833333333339</v>
      </c>
      <c r="H49">
        <f>_xlfn.RANK.EQ(E49,MP)</f>
        <v>46</v>
      </c>
      <c r="I49">
        <f>_xlfn.RANK.EQ(F49,HCP,1)</f>
        <v>51</v>
      </c>
      <c r="J49">
        <f>_xlfn.RANK.EQ(G49,RP)</f>
        <v>47</v>
      </c>
      <c r="L49">
        <f>SUM(H49:K49)</f>
        <v>144</v>
      </c>
    </row>
    <row r="50" spans="1:12" x14ac:dyDescent="0.25">
      <c r="A50" s="2" t="s">
        <v>48</v>
      </c>
      <c r="B50">
        <f>_xlfn.RANK.EQ(L50,Seed,1)</f>
        <v>49</v>
      </c>
      <c r="C50" t="s">
        <v>72</v>
      </c>
      <c r="D50" t="s">
        <v>72</v>
      </c>
      <c r="E50" s="3">
        <v>390.64499999999998</v>
      </c>
      <c r="F50" s="3">
        <v>14.233157586666666</v>
      </c>
      <c r="G50" s="3">
        <v>240.69166666666669</v>
      </c>
      <c r="H50">
        <f>_xlfn.RANK.EQ(E50,MP)</f>
        <v>51</v>
      </c>
      <c r="I50">
        <f>_xlfn.RANK.EQ(F50,HCP,1)</f>
        <v>43</v>
      </c>
      <c r="J50">
        <f>_xlfn.RANK.EQ(G50,RP)</f>
        <v>51</v>
      </c>
      <c r="L50">
        <f>SUM(H50:K50)</f>
        <v>145</v>
      </c>
    </row>
    <row r="51" spans="1:12" x14ac:dyDescent="0.25">
      <c r="A51" s="2" t="s">
        <v>50</v>
      </c>
      <c r="B51">
        <f>_xlfn.RANK.EQ(L51,Seed,1)</f>
        <v>50</v>
      </c>
      <c r="C51" t="s">
        <v>73</v>
      </c>
      <c r="D51" s="1" t="s">
        <v>64</v>
      </c>
      <c r="E51" s="3">
        <v>260.608</v>
      </c>
      <c r="F51" s="3">
        <v>16.324822908000002</v>
      </c>
      <c r="G51" s="3">
        <v>347.61599999999999</v>
      </c>
      <c r="H51">
        <f>_xlfn.RANK.EQ(E51,MP)</f>
        <v>54</v>
      </c>
      <c r="I51">
        <f>_xlfn.RANK.EQ(F51,HCP,1)</f>
        <v>49</v>
      </c>
      <c r="J51">
        <f>_xlfn.RANK.EQ(G51,RP)</f>
        <v>43</v>
      </c>
      <c r="L51">
        <f>SUM(H51:K51)</f>
        <v>146</v>
      </c>
    </row>
    <row r="52" spans="1:12" x14ac:dyDescent="0.25">
      <c r="A52" s="2" t="s">
        <v>52</v>
      </c>
      <c r="B52">
        <f>_xlfn.RANK.EQ(L52,Seed,1)</f>
        <v>51</v>
      </c>
      <c r="C52" t="s">
        <v>73</v>
      </c>
      <c r="D52" s="1" t="s">
        <v>72</v>
      </c>
      <c r="E52" s="3">
        <v>530.47</v>
      </c>
      <c r="F52" s="3">
        <v>19.405671628</v>
      </c>
      <c r="G52" s="3">
        <v>269.76400000000001</v>
      </c>
      <c r="H52">
        <f>_xlfn.RANK.EQ(E52,MP)</f>
        <v>44</v>
      </c>
      <c r="I52">
        <f>_xlfn.RANK.EQ(F52,HCP,1)</f>
        <v>54</v>
      </c>
      <c r="J52">
        <f>_xlfn.RANK.EQ(G52,RP)</f>
        <v>49</v>
      </c>
      <c r="L52">
        <f>SUM(H52:K52)</f>
        <v>147</v>
      </c>
    </row>
    <row r="53" spans="1:12" x14ac:dyDescent="0.25">
      <c r="A53" s="2" t="s">
        <v>51</v>
      </c>
      <c r="B53">
        <f>_xlfn.RANK.EQ(L53,Seed,1)</f>
        <v>52</v>
      </c>
      <c r="C53" t="s">
        <v>72</v>
      </c>
      <c r="D53" s="16" t="s">
        <v>71</v>
      </c>
      <c r="E53" s="3">
        <v>427.13333333333327</v>
      </c>
      <c r="F53" s="3">
        <v>17.077335160000001</v>
      </c>
      <c r="G53" s="3">
        <v>334.62166666666667</v>
      </c>
      <c r="H53">
        <f>_xlfn.RANK.EQ(E53,MP)</f>
        <v>50</v>
      </c>
      <c r="I53">
        <f>_xlfn.RANK.EQ(F53,HCP,1)</f>
        <v>52</v>
      </c>
      <c r="J53">
        <f>_xlfn.RANK.EQ(G53,RP)</f>
        <v>46</v>
      </c>
      <c r="L53">
        <f>SUM(H53:K53)</f>
        <v>148</v>
      </c>
    </row>
    <row r="54" spans="1:12" x14ac:dyDescent="0.25">
      <c r="A54" s="2" t="s">
        <v>53</v>
      </c>
      <c r="B54">
        <f>_xlfn.RANK.EQ(L54,Seed,1)</f>
        <v>53</v>
      </c>
      <c r="C54" t="s">
        <v>71</v>
      </c>
      <c r="D54" s="16" t="s">
        <v>73</v>
      </c>
      <c r="E54" s="3">
        <v>443.97999999999996</v>
      </c>
      <c r="F54" s="3">
        <v>16.318639201666667</v>
      </c>
      <c r="G54" s="3">
        <v>211.5</v>
      </c>
      <c r="H54">
        <f>_xlfn.RANK.EQ(E54,MP)</f>
        <v>49</v>
      </c>
      <c r="I54">
        <f>_xlfn.RANK.EQ(F54,HCP,1)</f>
        <v>48</v>
      </c>
      <c r="J54">
        <f>_xlfn.RANK.EQ(G54,RP)</f>
        <v>53</v>
      </c>
      <c r="L54">
        <f>SUM(H54:K54)</f>
        <v>150</v>
      </c>
    </row>
    <row r="55" spans="1:12" x14ac:dyDescent="0.25">
      <c r="A55" s="2" t="s">
        <v>54</v>
      </c>
      <c r="B55">
        <f>_xlfn.RANK.EQ(L55,Seed,1)</f>
        <v>54</v>
      </c>
      <c r="C55" t="s">
        <v>70</v>
      </c>
      <c r="D55" s="16" t="s">
        <v>69</v>
      </c>
      <c r="E55" s="3">
        <v>460.01500000000004</v>
      </c>
      <c r="F55" s="3">
        <v>17.722307307499999</v>
      </c>
      <c r="G55" s="3">
        <v>196.5</v>
      </c>
      <c r="H55">
        <f>_xlfn.RANK.EQ(E55,MP)</f>
        <v>48</v>
      </c>
      <c r="I55">
        <f>_xlfn.RANK.EQ(F55,HCP,1)</f>
        <v>53</v>
      </c>
      <c r="J55">
        <f>_xlfn.RANK.EQ(G55,RP)</f>
        <v>54</v>
      </c>
      <c r="L55">
        <f>SUM(H55:K55)</f>
        <v>155</v>
      </c>
    </row>
    <row r="56" spans="1:12" x14ac:dyDescent="0.25">
      <c r="A56" s="2" t="s">
        <v>55</v>
      </c>
      <c r="B56">
        <f>_xlfn.RANK.EQ(L56,Seed,1)</f>
        <v>55</v>
      </c>
      <c r="C56" t="s">
        <v>69</v>
      </c>
      <c r="D56" s="1" t="s">
        <v>70</v>
      </c>
      <c r="E56" s="3">
        <v>144.94000000000003</v>
      </c>
      <c r="F56" s="3">
        <v>20.678556063333335</v>
      </c>
      <c r="G56" s="3">
        <v>179.12166666666667</v>
      </c>
      <c r="H56">
        <f>_xlfn.RANK.EQ(E56,MP)</f>
        <v>57</v>
      </c>
      <c r="I56">
        <f>_xlfn.RANK.EQ(F56,HCP,1)</f>
        <v>56</v>
      </c>
      <c r="J56">
        <f>_xlfn.RANK.EQ(G56,RP)</f>
        <v>55</v>
      </c>
      <c r="L56">
        <f>SUM(H56:K56)</f>
        <v>168</v>
      </c>
    </row>
    <row r="57" spans="1:12" x14ac:dyDescent="0.25">
      <c r="A57" s="2" t="s">
        <v>56</v>
      </c>
      <c r="B57">
        <f>_xlfn.RANK.EQ(L57,Seed,1)</f>
        <v>56</v>
      </c>
      <c r="C57" t="s">
        <v>68</v>
      </c>
      <c r="D57" t="s">
        <v>68</v>
      </c>
      <c r="E57" s="3">
        <v>213.00750000000002</v>
      </c>
      <c r="F57" s="3">
        <v>26.781448552499999</v>
      </c>
      <c r="G57" s="3">
        <v>167</v>
      </c>
      <c r="H57">
        <f>_xlfn.RANK.EQ(E57,MP)</f>
        <v>55</v>
      </c>
      <c r="I57">
        <f>_xlfn.RANK.EQ(F57,HCP,1)</f>
        <v>59</v>
      </c>
      <c r="J57">
        <f>_xlfn.RANK.EQ(G57,RP)</f>
        <v>57</v>
      </c>
      <c r="L57">
        <f>SUM(H57:K57)</f>
        <v>171</v>
      </c>
    </row>
    <row r="58" spans="1:12" x14ac:dyDescent="0.25">
      <c r="A58" s="2" t="s">
        <v>58</v>
      </c>
      <c r="B58">
        <f>_xlfn.RANK.EQ(L58,Seed,1)</f>
        <v>57</v>
      </c>
      <c r="C58" t="s">
        <v>67</v>
      </c>
      <c r="D58" t="s">
        <v>67</v>
      </c>
      <c r="E58" s="3">
        <v>118.545</v>
      </c>
      <c r="F58" s="3">
        <v>25.940602088333332</v>
      </c>
      <c r="G58" s="3">
        <v>175.09666666666666</v>
      </c>
      <c r="H58">
        <f>_xlfn.RANK.EQ(E58,MP)</f>
        <v>58</v>
      </c>
      <c r="I58">
        <f>_xlfn.RANK.EQ(F58,HCP,1)</f>
        <v>58</v>
      </c>
      <c r="J58">
        <f>_xlfn.RANK.EQ(G58,RP)</f>
        <v>56</v>
      </c>
      <c r="K58">
        <v>-0.5</v>
      </c>
      <c r="L58">
        <f>SUM(H58:K58)</f>
        <v>171.5</v>
      </c>
    </row>
    <row r="59" spans="1:12" x14ac:dyDescent="0.25">
      <c r="A59" s="2" t="s">
        <v>57</v>
      </c>
      <c r="B59">
        <f>_xlfn.RANK.EQ(L59,Seed,1)</f>
        <v>58</v>
      </c>
      <c r="C59" t="s">
        <v>66</v>
      </c>
      <c r="D59" t="s">
        <v>66</v>
      </c>
      <c r="E59" s="3">
        <v>210.08750000000001</v>
      </c>
      <c r="F59" s="3">
        <v>20.968095405</v>
      </c>
      <c r="G59" s="3">
        <v>138.35</v>
      </c>
      <c r="H59">
        <f>_xlfn.RANK.EQ(E59,MP)</f>
        <v>56</v>
      </c>
      <c r="I59">
        <f>_xlfn.RANK.EQ(F59,HCP,1)</f>
        <v>57</v>
      </c>
      <c r="J59">
        <f>_xlfn.RANK.EQ(G59,RP)</f>
        <v>59</v>
      </c>
      <c r="L59">
        <f>SUM(H59:K59)</f>
        <v>172</v>
      </c>
    </row>
    <row r="60" spans="1:12" x14ac:dyDescent="0.25">
      <c r="A60" s="2" t="s">
        <v>59</v>
      </c>
      <c r="B60">
        <f>_xlfn.RANK.EQ(L60,Seed,1)</f>
        <v>59</v>
      </c>
      <c r="C60" t="s">
        <v>65</v>
      </c>
      <c r="D60" t="s">
        <v>65</v>
      </c>
      <c r="E60" s="3">
        <v>101.1</v>
      </c>
      <c r="F60" s="3">
        <v>20.412367494000001</v>
      </c>
      <c r="G60" s="3">
        <v>130.19999999999999</v>
      </c>
      <c r="H60">
        <f>_xlfn.RANK.EQ(E60,MP)</f>
        <v>59</v>
      </c>
      <c r="I60">
        <f>_xlfn.RANK.EQ(F60,HCP,1)</f>
        <v>55</v>
      </c>
      <c r="J60">
        <f>_xlfn.RANK.EQ(G60,RP)</f>
        <v>60</v>
      </c>
      <c r="L60">
        <f>SUM(H60:K60)</f>
        <v>174</v>
      </c>
    </row>
    <row r="61" spans="1:12" x14ac:dyDescent="0.25">
      <c r="A61" s="2" t="s">
        <v>60</v>
      </c>
      <c r="B61">
        <f>_xlfn.RANK.EQ(L61,Seed,1)</f>
        <v>60</v>
      </c>
      <c r="C61" t="s">
        <v>64</v>
      </c>
      <c r="D61" s="1" t="s">
        <v>73</v>
      </c>
      <c r="E61" s="3">
        <v>25.497499999999999</v>
      </c>
      <c r="F61" s="3">
        <v>29.461786240000002</v>
      </c>
      <c r="G61" s="3">
        <v>151.14249999999998</v>
      </c>
      <c r="H61">
        <f>_xlfn.RANK.EQ(E61,MP)</f>
        <v>60</v>
      </c>
      <c r="I61">
        <f>_xlfn.RANK.EQ(F61,HCP,1)</f>
        <v>60</v>
      </c>
      <c r="J61">
        <f>_xlfn.RANK.EQ(G61,RP)</f>
        <v>58</v>
      </c>
      <c r="L61">
        <f>SUM(H61:K61)</f>
        <v>178</v>
      </c>
    </row>
  </sheetData>
  <sortState xmlns:xlrd2="http://schemas.microsoft.com/office/spreadsheetml/2017/richdata2" ref="A2:M63">
    <sortCondition ref="B2:B63"/>
  </sortState>
  <phoneticPr fontId="1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D606E-081D-45B5-8521-25C77C9BFB3C}">
  <dimension ref="A1:J19"/>
  <sheetViews>
    <sheetView workbookViewId="0">
      <selection sqref="A1:J20"/>
    </sheetView>
  </sheetViews>
  <sheetFormatPr defaultRowHeight="15" x14ac:dyDescent="0.25"/>
  <cols>
    <col min="1" max="1" width="28.85546875" customWidth="1"/>
    <col min="2" max="2" width="28.7109375" customWidth="1"/>
    <col min="3" max="3" width="29.28515625" customWidth="1"/>
    <col min="4" max="4" width="22.28515625" customWidth="1"/>
    <col min="5" max="5" width="26.42578125" customWidth="1"/>
    <col min="6" max="6" width="24.7109375" customWidth="1"/>
    <col min="7" max="7" width="25.7109375" customWidth="1"/>
    <col min="8" max="8" width="23.28515625" customWidth="1"/>
    <col min="9" max="9" width="22.42578125" customWidth="1"/>
    <col min="10" max="10" width="31.7109375" customWidth="1"/>
  </cols>
  <sheetData>
    <row r="1" spans="1:10" x14ac:dyDescent="0.25">
      <c r="A1" s="6" t="s">
        <v>88</v>
      </c>
    </row>
    <row r="2" spans="1:10" ht="15.75" thickBot="1" x14ac:dyDescent="0.3">
      <c r="A2" s="6"/>
    </row>
    <row r="3" spans="1:10" s="7" customFormat="1" ht="15.75" thickBot="1" x14ac:dyDescent="0.3">
      <c r="A3" s="8" t="s">
        <v>78</v>
      </c>
      <c r="B3" s="8" t="s">
        <v>79</v>
      </c>
      <c r="C3" s="8" t="s">
        <v>80</v>
      </c>
      <c r="D3" s="8" t="s">
        <v>81</v>
      </c>
      <c r="E3" s="8" t="s">
        <v>82</v>
      </c>
      <c r="F3" s="13" t="s">
        <v>83</v>
      </c>
      <c r="G3" s="13" t="s">
        <v>84</v>
      </c>
      <c r="H3" s="13" t="s">
        <v>85</v>
      </c>
      <c r="I3" s="13" t="s">
        <v>86</v>
      </c>
      <c r="J3" s="13" t="s">
        <v>87</v>
      </c>
    </row>
    <row r="4" spans="1:10" x14ac:dyDescent="0.25">
      <c r="A4" s="9" t="s">
        <v>1</v>
      </c>
      <c r="B4" s="10" t="s">
        <v>2</v>
      </c>
      <c r="C4" s="10" t="s">
        <v>3</v>
      </c>
      <c r="D4" s="10" t="s">
        <v>4</v>
      </c>
      <c r="E4" s="10" t="s">
        <v>5</v>
      </c>
      <c r="F4" s="9" t="s">
        <v>6</v>
      </c>
      <c r="G4" s="9" t="s">
        <v>7</v>
      </c>
      <c r="H4" s="9" t="s">
        <v>37</v>
      </c>
      <c r="I4" s="9" t="s">
        <v>8</v>
      </c>
      <c r="J4" s="9" t="s">
        <v>9</v>
      </c>
    </row>
    <row r="5" spans="1:10" x14ac:dyDescent="0.25">
      <c r="A5" s="9" t="s">
        <v>17</v>
      </c>
      <c r="B5" s="10" t="s">
        <v>20</v>
      </c>
      <c r="C5" s="10" t="s">
        <v>18</v>
      </c>
      <c r="D5" s="10" t="s">
        <v>15</v>
      </c>
      <c r="E5" s="10" t="s">
        <v>16</v>
      </c>
      <c r="F5" s="9" t="s">
        <v>14</v>
      </c>
      <c r="G5" s="9" t="s">
        <v>13</v>
      </c>
      <c r="H5" s="9" t="s">
        <v>12</v>
      </c>
      <c r="I5" s="9" t="s">
        <v>11</v>
      </c>
      <c r="J5" s="9" t="s">
        <v>10</v>
      </c>
    </row>
    <row r="6" spans="1:10" x14ac:dyDescent="0.25">
      <c r="A6" s="10" t="s">
        <v>19</v>
      </c>
      <c r="B6" s="10" t="s">
        <v>21</v>
      </c>
      <c r="C6" s="10" t="s">
        <v>23</v>
      </c>
      <c r="D6" s="10" t="s">
        <v>22</v>
      </c>
      <c r="E6" s="10" t="s">
        <v>24</v>
      </c>
      <c r="F6" s="9" t="s">
        <v>25</v>
      </c>
      <c r="G6" s="9" t="s">
        <v>26</v>
      </c>
      <c r="H6" s="9" t="s">
        <v>27</v>
      </c>
      <c r="I6" s="9" t="s">
        <v>28</v>
      </c>
      <c r="J6" s="9" t="s">
        <v>29</v>
      </c>
    </row>
    <row r="7" spans="1:10" x14ac:dyDescent="0.25">
      <c r="A7" s="10" t="s">
        <v>40</v>
      </c>
      <c r="B7" s="10" t="s">
        <v>39</v>
      </c>
      <c r="C7" s="10" t="s">
        <v>38</v>
      </c>
      <c r="D7" s="10" t="s">
        <v>36</v>
      </c>
      <c r="E7" s="10" t="s">
        <v>35</v>
      </c>
      <c r="F7" s="9" t="s">
        <v>34</v>
      </c>
      <c r="G7" s="9" t="s">
        <v>32</v>
      </c>
      <c r="H7" s="9" t="s">
        <v>33</v>
      </c>
      <c r="I7" s="9" t="s">
        <v>30</v>
      </c>
      <c r="J7" s="9" t="s">
        <v>31</v>
      </c>
    </row>
    <row r="8" spans="1:10" x14ac:dyDescent="0.25">
      <c r="A8" s="10" t="s">
        <v>42</v>
      </c>
      <c r="B8" s="10" t="s">
        <v>41</v>
      </c>
      <c r="C8" s="10" t="s">
        <v>43</v>
      </c>
      <c r="D8" s="10" t="s">
        <v>44</v>
      </c>
      <c r="E8" s="10" t="s">
        <v>45</v>
      </c>
      <c r="F8" s="9" t="s">
        <v>46</v>
      </c>
      <c r="G8" s="9" t="s">
        <v>47</v>
      </c>
      <c r="H8" s="9" t="s">
        <v>49</v>
      </c>
      <c r="I8" s="9" t="s">
        <v>48</v>
      </c>
      <c r="J8" s="15" t="s">
        <v>50</v>
      </c>
    </row>
    <row r="9" spans="1:10" ht="15.75" thickBot="1" x14ac:dyDescent="0.3">
      <c r="A9" s="11" t="s">
        <v>60</v>
      </c>
      <c r="B9" s="12" t="s">
        <v>59</v>
      </c>
      <c r="C9" s="12" t="s">
        <v>57</v>
      </c>
      <c r="D9" s="12" t="s">
        <v>58</v>
      </c>
      <c r="E9" s="12" t="s">
        <v>56</v>
      </c>
      <c r="F9" s="11" t="s">
        <v>55</v>
      </c>
      <c r="G9" s="14" t="s">
        <v>54</v>
      </c>
      <c r="H9" s="14" t="s">
        <v>53</v>
      </c>
      <c r="I9" s="14" t="s">
        <v>51</v>
      </c>
      <c r="J9" s="11" t="s">
        <v>52</v>
      </c>
    </row>
    <row r="10" spans="1:10" x14ac:dyDescent="0.25">
      <c r="A10" s="4"/>
      <c r="F10" s="4"/>
      <c r="G10" s="2"/>
      <c r="H10" s="2"/>
      <c r="I10" s="2"/>
      <c r="J10" s="4"/>
    </row>
    <row r="11" spans="1:10" x14ac:dyDescent="0.25">
      <c r="A11" s="5" t="s">
        <v>89</v>
      </c>
      <c r="F11" s="2"/>
      <c r="G11" s="2"/>
      <c r="H11" s="2"/>
      <c r="I11" s="2"/>
      <c r="J11" s="2"/>
    </row>
    <row r="12" spans="1:10" ht="15.75" thickBot="1" x14ac:dyDescent="0.3">
      <c r="A12" s="5"/>
      <c r="F12" s="2"/>
      <c r="G12" s="2"/>
      <c r="H12" s="2"/>
      <c r="I12" s="2"/>
      <c r="J12" s="2"/>
    </row>
    <row r="13" spans="1:10" s="7" customFormat="1" ht="15.75" thickBot="1" x14ac:dyDescent="0.3">
      <c r="A13" s="13" t="s">
        <v>78</v>
      </c>
      <c r="B13" s="8" t="s">
        <v>79</v>
      </c>
      <c r="C13" s="8" t="s">
        <v>80</v>
      </c>
      <c r="D13" s="8" t="s">
        <v>81</v>
      </c>
      <c r="E13" s="8" t="s">
        <v>82</v>
      </c>
      <c r="F13" s="13" t="s">
        <v>83</v>
      </c>
      <c r="G13" s="13" t="s">
        <v>84</v>
      </c>
      <c r="H13" s="13" t="s">
        <v>85</v>
      </c>
      <c r="I13" s="13" t="s">
        <v>86</v>
      </c>
      <c r="J13" s="13" t="s">
        <v>87</v>
      </c>
    </row>
    <row r="14" spans="1:10" x14ac:dyDescent="0.25">
      <c r="A14" s="9" t="s">
        <v>1</v>
      </c>
      <c r="B14" s="10" t="s">
        <v>2</v>
      </c>
      <c r="C14" s="10" t="s">
        <v>3</v>
      </c>
      <c r="D14" s="10" t="s">
        <v>90</v>
      </c>
      <c r="E14" s="10" t="s">
        <v>5</v>
      </c>
      <c r="F14" s="9" t="s">
        <v>6</v>
      </c>
      <c r="G14" s="9" t="s">
        <v>7</v>
      </c>
      <c r="H14" s="9" t="s">
        <v>37</v>
      </c>
      <c r="I14" s="9" t="s">
        <v>8</v>
      </c>
      <c r="J14" s="9" t="s">
        <v>9</v>
      </c>
    </row>
    <row r="15" spans="1:10" x14ac:dyDescent="0.25">
      <c r="A15" s="9" t="s">
        <v>17</v>
      </c>
      <c r="B15" s="10" t="s">
        <v>20</v>
      </c>
      <c r="C15" s="10" t="s">
        <v>18</v>
      </c>
      <c r="D15" s="10" t="s">
        <v>15</v>
      </c>
      <c r="E15" s="10" t="s">
        <v>16</v>
      </c>
      <c r="F15" s="9" t="s">
        <v>14</v>
      </c>
      <c r="G15" s="9" t="s">
        <v>13</v>
      </c>
      <c r="H15" s="9" t="s">
        <v>12</v>
      </c>
      <c r="I15" s="9" t="s">
        <v>11</v>
      </c>
      <c r="J15" s="9" t="s">
        <v>10</v>
      </c>
    </row>
    <row r="16" spans="1:10" x14ac:dyDescent="0.25">
      <c r="A16" s="9" t="s">
        <v>19</v>
      </c>
      <c r="B16" s="10" t="s">
        <v>21</v>
      </c>
      <c r="C16" s="10" t="s">
        <v>23</v>
      </c>
      <c r="D16" s="10" t="s">
        <v>91</v>
      </c>
      <c r="E16" s="10" t="s">
        <v>24</v>
      </c>
      <c r="F16" s="9" t="s">
        <v>25</v>
      </c>
      <c r="G16" s="9" t="s">
        <v>26</v>
      </c>
      <c r="H16" s="9" t="s">
        <v>27</v>
      </c>
      <c r="I16" s="9" t="s">
        <v>28</v>
      </c>
      <c r="J16" s="9" t="s">
        <v>29</v>
      </c>
    </row>
    <row r="17" spans="1:10" x14ac:dyDescent="0.25">
      <c r="A17" s="9" t="s">
        <v>40</v>
      </c>
      <c r="B17" s="10" t="s">
        <v>39</v>
      </c>
      <c r="C17" s="10" t="s">
        <v>38</v>
      </c>
      <c r="D17" s="10" t="s">
        <v>36</v>
      </c>
      <c r="E17" s="10" t="s">
        <v>35</v>
      </c>
      <c r="F17" s="9" t="s">
        <v>34</v>
      </c>
      <c r="G17" s="9" t="s">
        <v>32</v>
      </c>
      <c r="H17" s="9" t="s">
        <v>33</v>
      </c>
      <c r="I17" s="9" t="s">
        <v>30</v>
      </c>
      <c r="J17" s="9" t="s">
        <v>31</v>
      </c>
    </row>
    <row r="18" spans="1:10" x14ac:dyDescent="0.25">
      <c r="A18" s="9" t="s">
        <v>42</v>
      </c>
      <c r="B18" s="10" t="s">
        <v>41</v>
      </c>
      <c r="C18" s="10" t="s">
        <v>43</v>
      </c>
      <c r="D18" s="10" t="s">
        <v>44</v>
      </c>
      <c r="E18" s="10" t="s">
        <v>45</v>
      </c>
      <c r="F18" s="9" t="s">
        <v>46</v>
      </c>
      <c r="G18" s="9" t="s">
        <v>47</v>
      </c>
      <c r="H18" s="9" t="s">
        <v>49</v>
      </c>
      <c r="I18" s="9" t="s">
        <v>48</v>
      </c>
      <c r="J18" s="15" t="s">
        <v>60</v>
      </c>
    </row>
    <row r="19" spans="1:10" ht="15.75" thickBot="1" x14ac:dyDescent="0.3">
      <c r="A19" s="11" t="s">
        <v>50</v>
      </c>
      <c r="B19" s="12" t="s">
        <v>59</v>
      </c>
      <c r="C19" s="12" t="s">
        <v>57</v>
      </c>
      <c r="D19" s="12" t="s">
        <v>58</v>
      </c>
      <c r="E19" s="12" t="s">
        <v>56</v>
      </c>
      <c r="F19" s="11" t="s">
        <v>54</v>
      </c>
      <c r="G19" s="11" t="s">
        <v>55</v>
      </c>
      <c r="H19" s="11" t="s">
        <v>51</v>
      </c>
      <c r="I19" s="11" t="s">
        <v>52</v>
      </c>
      <c r="J19" s="11" t="s">
        <v>53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99951E9DE34645871CBFC833B9D873" ma:contentTypeVersion="10" ma:contentTypeDescription="Skapa ett nytt dokument." ma:contentTypeScope="" ma:versionID="cccaf5c97a43dc4b890d4c0d53dfd294">
  <xsd:schema xmlns:xsd="http://www.w3.org/2001/XMLSchema" xmlns:xs="http://www.w3.org/2001/XMLSchema" xmlns:p="http://schemas.microsoft.com/office/2006/metadata/properties" xmlns:ns2="65dc53fb-fe3f-46a0-a6be-f3832ff05ac3" xmlns:ns3="c01b873a-12bc-4b45-b81e-abd7d99a00de" targetNamespace="http://schemas.microsoft.com/office/2006/metadata/properties" ma:root="true" ma:fieldsID="555d8afd6e2ae96db294c587db329a80" ns2:_="" ns3:_="">
    <xsd:import namespace="65dc53fb-fe3f-46a0-a6be-f3832ff05ac3"/>
    <xsd:import namespace="c01b873a-12bc-4b45-b81e-abd7d99a00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dc53fb-fe3f-46a0-a6be-f3832ff05a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1b873a-12bc-4b45-b81e-abd7d99a00d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a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at med information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134FD7E-F1E0-4342-8696-C4BB72B6E2A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03DEA8B-7FE8-482C-9F20-171448B528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dc53fb-fe3f-46a0-a6be-f3832ff05ac3"/>
    <ds:schemaRef ds:uri="c01b873a-12bc-4b45-b81e-abd7d99a00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47B83D9-6D2B-405A-B103-6BD8ABA631BB}">
  <ds:schemaRefs>
    <ds:schemaRef ds:uri="http://schemas.openxmlformats.org/package/2006/metadata/core-properties"/>
    <ds:schemaRef ds:uri="c01b873a-12bc-4b45-b81e-abd7d99a00de"/>
    <ds:schemaRef ds:uri="http://schemas.microsoft.com/office/2006/documentManagement/types"/>
    <ds:schemaRef ds:uri="65dc53fb-fe3f-46a0-a6be-f3832ff05ac3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4</vt:i4>
      </vt:variant>
    </vt:vector>
  </HeadingPairs>
  <TitlesOfParts>
    <vt:vector size="6" baseType="lpstr">
      <vt:lpstr>Seedning</vt:lpstr>
      <vt:lpstr>HEAT</vt:lpstr>
      <vt:lpstr>Seedning!HCP</vt:lpstr>
      <vt:lpstr>MP</vt:lpstr>
      <vt:lpstr>Seedning!RP</vt:lpstr>
      <vt:lpstr>Seedning!Seed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Linnea</dc:creator>
  <cp:lastModifiedBy>Linnea</cp:lastModifiedBy>
  <dcterms:created xsi:type="dcterms:W3CDTF">2021-04-14T06:31:45Z</dcterms:created>
  <dcterms:modified xsi:type="dcterms:W3CDTF">2021-04-19T18:24:03Z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0x0101007499951E9DE34645871CBFC833B9D873</vt:lpwstr>
  </property>
</Properties>
</file>